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835" activeTab="4"/>
  </bookViews>
  <sheets>
    <sheet name="Ф № 1 АКт." sheetId="1" r:id="rId1"/>
    <sheet name="Ф № 1 Пас." sheetId="2" r:id="rId2"/>
    <sheet name="Ф № 2" sheetId="3" r:id="rId3"/>
    <sheet name="Ф № 2-2" sheetId="4" r:id="rId4"/>
    <sheet name="тит" sheetId="5" r:id="rId5"/>
    <sheet name="Лист3" sheetId="6" r:id="rId6"/>
  </sheets>
  <externalReferences>
    <externalReference r:id="rId9"/>
  </externalReferences>
  <definedNames>
    <definedName name="_xlnm.Print_Area" localSheetId="0">'Ф № 1 АКт.'!$A$1:$CX$46</definedName>
  </definedNames>
  <calcPr fullCalcOnLoad="1"/>
</workbook>
</file>

<file path=xl/sharedStrings.xml><?xml version="1.0" encoding="utf-8"?>
<sst xmlns="http://schemas.openxmlformats.org/spreadsheetml/2006/main" count="373" uniqueCount="248">
  <si>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</si>
  <si>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</si>
  <si>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</si>
  <si>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</si>
  <si>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</si>
  <si>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</si>
  <si>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</si>
  <si>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</si>
  <si>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</si>
  <si>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</si>
  <si>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</si>
  <si>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</si>
  <si>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</si>
  <si>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</si>
  <si>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</si>
  <si>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</si>
  <si>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</si>
  <si>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</si>
  <si>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</si>
  <si>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</si>
  <si>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</si>
  <si>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</si>
  <si>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</si>
  <si>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</si>
  <si>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</si>
  <si>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</si>
  <si>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</si>
  <si>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</si>
  <si>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</si>
  <si>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</si>
  <si>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</si>
  <si>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</si>
  <si>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</si>
  <si>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</si>
  <si>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</si>
  <si>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</si>
  <si>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</si>
  <si>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</si>
  <si>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</si>
  <si>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</si>
  <si>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</si>
  <si>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</si>
  <si>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</si>
  <si>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</si>
  <si>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</si>
  <si>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</si>
  <si>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</si>
  <si>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</si>
  <si>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</si>
  <si>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</si>
  <si>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</si>
  <si>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</si>
  <si>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</si>
  <si>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</si>
  <si>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</si>
  <si>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</si>
  <si>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</si>
  <si>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</si>
  <si>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</si>
  <si>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</si>
  <si>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</si>
  <si>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</si>
  <si>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</si>
  <si>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</si>
  <si>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</si>
  <si>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</si>
  <si>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</si>
  <si>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</si>
  <si>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</si>
  <si>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</si>
  <si>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</si>
  <si>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</si>
  <si>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</si>
  <si>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</si>
  <si>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</si>
  <si>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</si>
  <si>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</si>
  <si>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</si>
  <si>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</si>
  <si>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</si>
  <si>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</si>
  <si>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</si>
  <si>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</si>
  <si>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</si>
  <si>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</si>
  <si>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</si>
  <si>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</si>
  <si>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</si>
  <si>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</si>
  <si>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</si>
  <si>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</si>
  <si>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</si>
  <si>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</si>
  <si>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</si>
  <si>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</si>
  <si>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</si>
  <si>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</si>
  <si>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</si>
  <si>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</si>
  <si>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</si>
  <si>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</si>
  <si>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</si>
  <si>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</si>
  <si>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</si>
  <si>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</si>
  <si>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</si>
  <si>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</si>
  <si>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</si>
  <si>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</si>
  <si>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</si>
  <si>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</si>
  <si>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</si>
  <si>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</si>
  <si>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</si>
  <si>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</si>
  <si>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</si>
  <si>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Отчет о прибылях и убытках</t>
  </si>
  <si>
    <t>за</t>
  </si>
  <si>
    <t>0710002</t>
  </si>
  <si>
    <t>За</t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</si>
  <si>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</si>
  <si>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</si>
  <si>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</si>
  <si>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</si>
  <si>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</si>
  <si>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</si>
  <si>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</si>
  <si>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</si>
  <si>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</si>
  <si>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</si>
  <si>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</si>
  <si>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</si>
  <si>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</si>
  <si>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</si>
  <si>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</si>
  <si>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</si>
  <si>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</si>
  <si>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</si>
  <si>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</si>
  <si>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</si>
  <si>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</si>
  <si>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</si>
  <si>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</si>
  <si>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</si>
  <si>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</si>
  <si>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</si>
  <si>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</si>
  <si>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</si>
  <si>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</si>
  <si>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</si>
  <si>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</si>
  <si>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</si>
  <si>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</si>
  <si>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</si>
  <si>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</si>
  <si>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</si>
  <si>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</si>
  <si>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</si>
  <si>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</si>
  <si>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</si>
  <si>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</si>
  <si>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</si>
  <si>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</si>
  <si>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</si>
  <si>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</si>
  <si>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</si>
  <si>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r>
      <t xml:space="preserve">Поясне-
ния </t>
    </r>
    <r>
      <rPr>
        <vertAlign val="superscript"/>
        <sz val="9"/>
        <rFont val="Times New Roman"/>
        <family val="1"/>
      </rPr>
      <t>1</t>
    </r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</si>
  <si>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2</t>
    </r>
  </si>
  <si>
    <r>
      <t xml:space="preserve"> г.</t>
    </r>
    <r>
      <rPr>
        <vertAlign val="superscript"/>
        <sz val="9"/>
        <rFont val="Times New Roman"/>
        <family val="1"/>
      </rPr>
      <t>3</t>
    </r>
  </si>
  <si>
    <r>
      <t xml:space="preserve"> г.</t>
    </r>
    <r>
      <rPr>
        <vertAlign val="superscript"/>
        <sz val="9"/>
        <rFont val="Times New Roman"/>
        <family val="1"/>
      </rPr>
      <t>4</t>
    </r>
  </si>
  <si>
    <r>
      <t xml:space="preserve"> г.</t>
    </r>
    <r>
      <rPr>
        <vertAlign val="superscript"/>
        <sz val="9"/>
        <rFont val="Times New Roman"/>
        <family val="1"/>
      </rPr>
      <t>5</t>
    </r>
  </si>
  <si>
    <r>
      <t>_______</t>
    </r>
    <r>
      <rPr>
        <sz val="7"/>
        <rFont val="Times New Roman"/>
        <family val="1"/>
      </rPr>
      <t>1.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</si>
  <si>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Times New Roman"/>
        <family val="1"/>
      </rPr>
      <t>2.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</si>
  <si>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Times New Roman"/>
        <family val="1"/>
      </rPr>
      <t>3.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отчетная дата отчетного периода.</t>
    </r>
  </si>
  <si>
    <r>
      <t>_______</t>
    </r>
    <r>
      <rPr>
        <sz val="7"/>
        <rFont val="Times New Roman"/>
        <family val="1"/>
      </rPr>
      <t>4.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предыдущий год.</t>
    </r>
  </si>
  <si>
    <r>
      <t>_______</t>
    </r>
    <r>
      <rPr>
        <sz val="7"/>
        <rFont val="Times New Roman"/>
        <family val="1"/>
      </rPr>
      <t>5.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год, предшествующий предыдущему.</t>
    </r>
  </si>
  <si>
    <r>
      <t>_______</t>
    </r>
    <r>
      <rPr>
        <sz val="7"/>
        <rFont val="Times New Roman"/>
        <family val="1"/>
      </rPr>
      <t>6.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</si>
  <si>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Times New Roman"/>
        <family val="1"/>
      </rPr>
      <t>7.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Здесь и в других формах отчетов вычитаемый или отрицательный показатель показывается в круглых скобках.</t>
    </r>
  </si>
  <si>
    <t>МУП "Тепловодоканал"</t>
  </si>
  <si>
    <r>
      <t xml:space="preserve">III. КАПИТАЛ И РЕЗЕРВЫ </t>
    </r>
    <r>
      <rPr>
        <vertAlign val="superscript"/>
        <sz val="12"/>
        <rFont val="Times New Roman"/>
        <family val="1"/>
      </rPr>
      <t>6</t>
    </r>
  </si>
  <si>
    <t>Производство пара и горячей воды</t>
  </si>
  <si>
    <t>2012</t>
  </si>
  <si>
    <t>59977598</t>
  </si>
  <si>
    <t>3802009268</t>
  </si>
  <si>
    <t>40.30.14</t>
  </si>
  <si>
    <t>42</t>
  </si>
  <si>
    <t>14</t>
  </si>
  <si>
    <r>
      <t>384 (</t>
    </r>
    <r>
      <rPr>
        <strike/>
        <sz val="9"/>
        <rFont val="Times New Roman"/>
        <family val="1"/>
      </rPr>
      <t>385</t>
    </r>
    <r>
      <rPr>
        <sz val="9"/>
        <rFont val="Times New Roman"/>
        <family val="1"/>
      </rPr>
      <t>)</t>
    </r>
  </si>
  <si>
    <t xml:space="preserve">                МУП "Тепловодоканал"</t>
  </si>
  <si>
    <t xml:space="preserve">          Производство пара и горячей воды</t>
  </si>
  <si>
    <t>666901, г.Бодайбо, ул.П.Поручикова, 41 А</t>
  </si>
  <si>
    <t>12</t>
  </si>
  <si>
    <t>11</t>
  </si>
  <si>
    <t>10</t>
  </si>
  <si>
    <t>31 марта</t>
  </si>
  <si>
    <t xml:space="preserve">31 марта </t>
  </si>
  <si>
    <r>
      <t>)</t>
    </r>
    <r>
      <rPr>
        <i/>
        <vertAlign val="superscript"/>
        <sz val="12"/>
        <rFont val="Times New Roman"/>
        <family val="1"/>
      </rPr>
      <t>7</t>
    </r>
  </si>
  <si>
    <t>в том числе: Расчеты по выделенному имуществу</t>
  </si>
  <si>
    <t>Убыток подлежащий покрытию</t>
  </si>
  <si>
    <t>1371</t>
  </si>
  <si>
    <t>1372</t>
  </si>
  <si>
    <t>Матвеев П.Я.</t>
  </si>
  <si>
    <t>Выскубова Л.С.</t>
  </si>
  <si>
    <r>
      <t>_______</t>
    </r>
    <r>
      <rPr>
        <sz val="7"/>
        <rFont val="Times New Roman"/>
        <family val="1"/>
      </rPr>
      <t>2.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</si>
  <si>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Times New Roman"/>
        <family val="1"/>
      </rPr>
      <t>3.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отчетный период.</t>
    </r>
  </si>
  <si>
    <r>
      <t>_______</t>
    </r>
    <r>
      <rPr>
        <sz val="7"/>
        <rFont val="Times New Roman"/>
        <family val="1"/>
      </rPr>
      <t>4.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</si>
  <si>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Times New Roman"/>
        <family val="1"/>
      </rPr>
      <t>5.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</si>
  <si>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Times New Roman"/>
        <family val="1"/>
      </rPr>
      <t>6.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</si>
  <si>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1 квартал</t>
  </si>
  <si>
    <t>унитарное/муниципальная</t>
  </si>
  <si>
    <t xml:space="preserve">       унитарное/муниципальная </t>
  </si>
  <si>
    <r>
      <t xml:space="preserve">Выручка </t>
    </r>
    <r>
      <rPr>
        <vertAlign val="superscript"/>
        <sz val="12"/>
        <rFont val="Times New Roman"/>
        <family val="1"/>
      </rPr>
      <t>5</t>
    </r>
  </si>
  <si>
    <r>
      <t xml:space="preserve">Совокупный финансовый результат периода </t>
    </r>
    <r>
      <rPr>
        <vertAlign val="superscript"/>
        <sz val="12"/>
        <rFont val="Times New Roman"/>
        <family val="1"/>
      </rPr>
      <t>6</t>
    </r>
  </si>
  <si>
    <t>27</t>
  </si>
  <si>
    <t>апреля</t>
  </si>
  <si>
    <t>20</t>
  </si>
  <si>
    <t>03</t>
  </si>
  <si>
    <t>по ОКВЭД</t>
  </si>
  <si>
    <t>Организационно-правовая форма / форма собственности</t>
  </si>
  <si>
    <r>
      <t>384(</t>
    </r>
    <r>
      <rPr>
        <strike/>
        <sz val="9"/>
        <rFont val="Cambria"/>
        <family val="1"/>
      </rPr>
      <t>385</t>
    </r>
    <r>
      <rPr>
        <sz val="9"/>
        <rFont val="Cambria"/>
        <family val="1"/>
      </rPr>
      <t>)</t>
    </r>
  </si>
  <si>
    <t>в том числе : покупателей и заказчиков</t>
  </si>
  <si>
    <t>31</t>
  </si>
  <si>
    <t>унитарное /муниципальная</t>
  </si>
  <si>
    <r>
      <t xml:space="preserve">Организационно-правовая форма/форма собственности  </t>
    </r>
    <r>
      <rPr>
        <i/>
        <u val="single"/>
        <sz val="11"/>
        <rFont val="Book Antiqua"/>
        <family val="1"/>
      </rPr>
      <t xml:space="preserve"> </t>
    </r>
  </si>
  <si>
    <r>
      <t>Местонахождение (адрес)</t>
    </r>
    <r>
      <rPr>
        <sz val="11"/>
        <rFont val="Book Antiqua"/>
        <family val="1"/>
      </rPr>
      <t xml:space="preserve">  </t>
    </r>
    <r>
      <rPr>
        <i/>
        <u val="single"/>
        <sz val="12"/>
        <rFont val="Book Antiqua"/>
        <family val="1"/>
      </rPr>
      <t xml:space="preserve"> г.Бодайбо,  ул.П.Поручикова, 41 А</t>
    </r>
  </si>
  <si>
    <r>
      <t xml:space="preserve">Организация        </t>
    </r>
    <r>
      <rPr>
        <i/>
        <u val="single"/>
        <sz val="12"/>
        <rFont val="Book Antiqua"/>
        <family val="1"/>
      </rPr>
      <t xml:space="preserve">МУП "Тепловодоканал" </t>
    </r>
    <r>
      <rPr>
        <sz val="12"/>
        <rFont val="Book Antiqua"/>
        <family val="1"/>
      </rPr>
      <t xml:space="preserve">  </t>
    </r>
    <r>
      <rPr>
        <sz val="11"/>
        <rFont val="Book Antiqua"/>
        <family val="1"/>
      </rPr>
      <t xml:space="preserve">              по ОКПО </t>
    </r>
    <r>
      <rPr>
        <i/>
        <sz val="12"/>
        <rFont val="Book Antiqua"/>
        <family val="1"/>
      </rPr>
      <t>59977598</t>
    </r>
  </si>
  <si>
    <r>
      <rPr>
        <i/>
        <sz val="12"/>
        <rFont val="Book Antiqua"/>
        <family val="1"/>
      </rPr>
      <t xml:space="preserve">унитарное/муниципальная </t>
    </r>
    <r>
      <rPr>
        <sz val="9"/>
        <rFont val="Book Antiqua"/>
        <family val="1"/>
      </rPr>
      <t xml:space="preserve">  по ОКОПФ/ОКФС   </t>
    </r>
    <r>
      <rPr>
        <sz val="12"/>
        <rFont val="Book Antiqua"/>
        <family val="1"/>
      </rPr>
      <t xml:space="preserve"> </t>
    </r>
    <r>
      <rPr>
        <i/>
        <sz val="12"/>
        <rFont val="Book Antiqua"/>
        <family val="1"/>
      </rPr>
      <t>42/14</t>
    </r>
  </si>
  <si>
    <r>
      <t xml:space="preserve">Вид деятельности  </t>
    </r>
    <r>
      <rPr>
        <i/>
        <u val="single"/>
        <sz val="11"/>
        <rFont val="Book Antiqua"/>
        <family val="1"/>
      </rPr>
      <t xml:space="preserve"> </t>
    </r>
    <r>
      <rPr>
        <i/>
        <u val="single"/>
        <sz val="12"/>
        <rFont val="Book Antiqua"/>
        <family val="1"/>
      </rPr>
      <t>тепловодоснабжение</t>
    </r>
    <r>
      <rPr>
        <sz val="12"/>
        <rFont val="Book Antiqua"/>
        <family val="1"/>
      </rPr>
      <t xml:space="preserve"> </t>
    </r>
    <r>
      <rPr>
        <sz val="11"/>
        <rFont val="Book Antiqua"/>
        <family val="1"/>
      </rPr>
      <t xml:space="preserve">                 по ОКВЭД</t>
    </r>
    <r>
      <rPr>
        <i/>
        <sz val="12"/>
        <rFont val="Book Antiqua"/>
        <family val="1"/>
      </rPr>
      <t xml:space="preserve">  40.30.14</t>
    </r>
  </si>
  <si>
    <r>
      <t xml:space="preserve">Идентификационный номер налогоплательщика                         </t>
    </r>
    <r>
      <rPr>
        <sz val="10"/>
        <rFont val="Book Antiqua"/>
        <family val="1"/>
      </rPr>
      <t xml:space="preserve"> ИНН  </t>
    </r>
    <r>
      <rPr>
        <i/>
        <sz val="12"/>
        <rFont val="Book Antiqua"/>
        <family val="1"/>
      </rPr>
      <t>3802009268</t>
    </r>
  </si>
  <si>
    <t>Расшифровка стр. 1520 Формы № 1 - Бухгалтерского баланса</t>
  </si>
  <si>
    <t>Кредитоская задолженность</t>
  </si>
  <si>
    <t>в том числе: поставщики и подрядчики</t>
  </si>
  <si>
    <r>
      <t xml:space="preserve">Единица измерения: </t>
    </r>
    <r>
      <rPr>
        <i/>
        <sz val="12"/>
        <rFont val="Book Antiqua"/>
        <family val="1"/>
      </rPr>
      <t>тыс.руб.</t>
    </r>
  </si>
  <si>
    <t xml:space="preserve">            покупатели и подрядчики</t>
  </si>
  <si>
    <t xml:space="preserve">            НДФЛ</t>
  </si>
  <si>
    <t xml:space="preserve">            Водный налог</t>
  </si>
  <si>
    <t xml:space="preserve">            Транспортный налог</t>
  </si>
  <si>
    <t xml:space="preserve">            Прочие налоги</t>
  </si>
  <si>
    <t xml:space="preserve">            ПФР</t>
  </si>
  <si>
    <t xml:space="preserve">            ФМС</t>
  </si>
  <si>
    <t xml:space="preserve">            ФСС</t>
  </si>
  <si>
    <t xml:space="preserve">            Задолженность перед                         персоналом по заработной плате</t>
  </si>
  <si>
    <t xml:space="preserve">            НДС по авансам и предоплатам</t>
  </si>
  <si>
    <t xml:space="preserve">            Прочие дебиторы и кредиторы</t>
  </si>
  <si>
    <t>Код стр.</t>
  </si>
  <si>
    <t>На 31 марта 2012 г.</t>
  </si>
  <si>
    <t>Наименование показателя</t>
  </si>
  <si>
    <t>Главный бухгалтер                                       Выскубова Л.С.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</si>
</sst>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</numFmts>
  <fonts count="88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trike/>
      <sz val="9"/>
      <name val="Times New Roman"/>
      <family val="1"/>
    </font>
    <font>
      <b/>
      <i/>
      <sz val="10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Arial Cyr"/>
      <family val="0"/>
    </font>
    <font>
      <sz val="11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i/>
      <u val="single"/>
      <sz val="11"/>
      <name val="Book Antiqu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Cambria"/>
      <family val="1"/>
    </font>
    <font>
      <b/>
      <sz val="13"/>
      <name val="Cambria"/>
      <family val="1"/>
    </font>
    <font>
      <b/>
      <sz val="14"/>
      <name val="Cambria"/>
      <family val="1"/>
    </font>
    <font>
      <b/>
      <i/>
      <sz val="13"/>
      <name val="Cambria"/>
      <family val="1"/>
    </font>
    <font>
      <b/>
      <sz val="11"/>
      <name val="Cambria"/>
      <family val="1"/>
    </font>
    <font>
      <b/>
      <i/>
      <sz val="14"/>
      <name val="Cambria"/>
      <family val="1"/>
    </font>
    <font>
      <b/>
      <sz val="12"/>
      <name val="Cambria"/>
      <family val="1"/>
    </font>
    <font>
      <sz val="13"/>
      <name val="Cambria"/>
      <family val="1"/>
    </font>
    <font>
      <sz val="11"/>
      <name val="Cambria"/>
      <family val="1"/>
    </font>
    <font>
      <sz val="9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1"/>
      <name val="Cambria"/>
      <family val="1"/>
    </font>
    <font>
      <b/>
      <i/>
      <sz val="12"/>
      <name val="Cambria"/>
      <family val="1"/>
    </font>
    <font>
      <b/>
      <i/>
      <sz val="12"/>
      <name val="Arial Cyr"/>
      <family val="0"/>
    </font>
    <font>
      <sz val="11"/>
      <name val="Arial Cyr"/>
      <family val="0"/>
    </font>
    <font>
      <strike/>
      <sz val="9"/>
      <name val="Cambria"/>
      <family val="1"/>
    </font>
    <font>
      <i/>
      <u val="single"/>
      <sz val="12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sz val="14"/>
      <name val="Arial Cyr"/>
      <family val="0"/>
    </font>
    <font>
      <sz val="14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65" fontId="4" fillId="0" borderId="0" xfId="58" applyNumberFormat="1" applyFont="1" applyFill="1" applyAlignment="1">
      <alignment/>
    </xf>
    <xf numFmtId="0" fontId="12" fillId="0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9" fontId="31" fillId="0" borderId="0" xfId="0" applyNumberFormat="1" applyFont="1" applyBorder="1" applyAlignment="1">
      <alignment horizontal="right"/>
    </xf>
    <xf numFmtId="49" fontId="3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1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19" xfId="0" applyFont="1" applyBorder="1" applyAlignment="1">
      <alignment horizontal="left"/>
    </xf>
    <xf numFmtId="0" fontId="42" fillId="0" borderId="0" xfId="0" applyFont="1" applyBorder="1" applyAlignment="1">
      <alignment horizontal="left" indent="5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 indent="9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5" fontId="50" fillId="0" borderId="0" xfId="58" applyNumberFormat="1" applyFont="1" applyAlignment="1">
      <alignment/>
    </xf>
    <xf numFmtId="0" fontId="25" fillId="0" borderId="20" xfId="0" applyFont="1" applyBorder="1" applyAlignment="1">
      <alignment horizontal="center"/>
    </xf>
    <xf numFmtId="165" fontId="25" fillId="0" borderId="20" xfId="58" applyNumberFormat="1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20" xfId="0" applyFont="1" applyBorder="1" applyAlignment="1">
      <alignment horizontal="center"/>
    </xf>
    <xf numFmtId="165" fontId="51" fillId="0" borderId="20" xfId="58" applyNumberFormat="1" applyFont="1" applyBorder="1" applyAlignment="1">
      <alignment/>
    </xf>
    <xf numFmtId="0" fontId="50" fillId="0" borderId="20" xfId="0" applyFont="1" applyBorder="1" applyAlignment="1">
      <alignment/>
    </xf>
    <xf numFmtId="165" fontId="50" fillId="0" borderId="20" xfId="58" applyNumberFormat="1" applyFont="1" applyBorder="1" applyAlignment="1">
      <alignment/>
    </xf>
    <xf numFmtId="0" fontId="50" fillId="0" borderId="20" xfId="0" applyFont="1" applyBorder="1" applyAlignment="1">
      <alignment wrapText="1"/>
    </xf>
    <xf numFmtId="0" fontId="53" fillId="0" borderId="0" xfId="0" applyFont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165" fontId="11" fillId="0" borderId="22" xfId="58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5" fontId="11" fillId="0" borderId="17" xfId="58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65" fontId="15" fillId="0" borderId="24" xfId="58" applyNumberFormat="1" applyFont="1" applyFill="1" applyBorder="1" applyAlignment="1">
      <alignment horizontal="center"/>
    </xf>
    <xf numFmtId="165" fontId="15" fillId="0" borderId="25" xfId="58" applyNumberFormat="1" applyFont="1" applyFill="1" applyBorder="1" applyAlignment="1">
      <alignment horizontal="center"/>
    </xf>
    <xf numFmtId="165" fontId="15" fillId="0" borderId="26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165" fontId="15" fillId="0" borderId="31" xfId="58" applyNumberFormat="1" applyFont="1" applyFill="1" applyBorder="1" applyAlignment="1">
      <alignment horizontal="center" vertical="center"/>
    </xf>
    <xf numFmtId="165" fontId="15" fillId="0" borderId="32" xfId="58" applyNumberFormat="1" applyFont="1" applyFill="1" applyBorder="1" applyAlignment="1">
      <alignment horizontal="center" vertical="center"/>
    </xf>
    <xf numFmtId="165" fontId="15" fillId="0" borderId="33" xfId="58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165" fontId="11" fillId="0" borderId="36" xfId="58" applyNumberFormat="1" applyFont="1" applyFill="1" applyBorder="1" applyAlignment="1">
      <alignment horizontal="center" vertical="center"/>
    </xf>
    <xf numFmtId="165" fontId="11" fillId="0" borderId="34" xfId="58" applyNumberFormat="1" applyFont="1" applyFill="1" applyBorder="1" applyAlignment="1">
      <alignment horizontal="center" vertical="center"/>
    </xf>
    <xf numFmtId="165" fontId="11" fillId="0" borderId="37" xfId="58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165" fontId="11" fillId="0" borderId="11" xfId="58" applyNumberFormat="1" applyFont="1" applyFill="1" applyBorder="1" applyAlignment="1">
      <alignment horizontal="center"/>
    </xf>
    <xf numFmtId="165" fontId="11" fillId="0" borderId="23" xfId="58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12" fillId="0" borderId="11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5" fontId="11" fillId="0" borderId="41" xfId="58" applyNumberFormat="1" applyFont="1" applyFill="1" applyBorder="1" applyAlignment="1">
      <alignment horizontal="center"/>
    </xf>
    <xf numFmtId="165" fontId="11" fillId="0" borderId="0" xfId="58" applyNumberFormat="1" applyFont="1" applyFill="1" applyBorder="1" applyAlignment="1">
      <alignment horizontal="center"/>
    </xf>
    <xf numFmtId="165" fontId="11" fillId="0" borderId="14" xfId="58" applyNumberFormat="1" applyFont="1" applyFill="1" applyBorder="1" applyAlignment="1">
      <alignment horizontal="center"/>
    </xf>
    <xf numFmtId="165" fontId="11" fillId="0" borderId="42" xfId="58" applyNumberFormat="1" applyFont="1" applyFill="1" applyBorder="1" applyAlignment="1">
      <alignment horizontal="center"/>
    </xf>
    <xf numFmtId="165" fontId="11" fillId="0" borderId="27" xfId="58" applyNumberFormat="1" applyFont="1" applyFill="1" applyBorder="1" applyAlignment="1">
      <alignment horizontal="center"/>
    </xf>
    <xf numFmtId="165" fontId="11" fillId="0" borderId="38" xfId="58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165" fontId="15" fillId="0" borderId="31" xfId="58" applyNumberFormat="1" applyFont="1" applyFill="1" applyBorder="1" applyAlignment="1">
      <alignment horizontal="center"/>
    </xf>
    <xf numFmtId="165" fontId="15" fillId="0" borderId="32" xfId="58" applyNumberFormat="1" applyFont="1" applyFill="1" applyBorder="1" applyAlignment="1">
      <alignment horizontal="center"/>
    </xf>
    <xf numFmtId="165" fontId="15" fillId="0" borderId="33" xfId="58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20" fillId="0" borderId="11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5" fillId="0" borderId="43" xfId="58" applyNumberFormat="1" applyFont="1" applyFill="1" applyBorder="1" applyAlignment="1">
      <alignment horizontal="center" vertical="center"/>
    </xf>
    <xf numFmtId="165" fontId="15" fillId="0" borderId="44" xfId="58" applyNumberFormat="1" applyFont="1" applyFill="1" applyBorder="1" applyAlignment="1">
      <alignment horizontal="center" vertical="center"/>
    </xf>
    <xf numFmtId="165" fontId="15" fillId="0" borderId="45" xfId="58" applyNumberFormat="1" applyFont="1" applyFill="1" applyBorder="1" applyAlignment="1">
      <alignment horizontal="center"/>
    </xf>
    <xf numFmtId="165" fontId="15" fillId="0" borderId="46" xfId="58" applyNumberFormat="1" applyFont="1" applyFill="1" applyBorder="1" applyAlignment="1">
      <alignment horizontal="center"/>
    </xf>
    <xf numFmtId="165" fontId="11" fillId="0" borderId="21" xfId="58" applyNumberFormat="1" applyFont="1" applyFill="1" applyBorder="1" applyAlignment="1">
      <alignment horizontal="center"/>
    </xf>
    <xf numFmtId="165" fontId="11" fillId="0" borderId="18" xfId="58" applyNumberFormat="1" applyFont="1" applyFill="1" applyBorder="1" applyAlignment="1">
      <alignment horizontal="center" vertical="center"/>
    </xf>
    <xf numFmtId="165" fontId="11" fillId="0" borderId="35" xfId="58" applyNumberFormat="1" applyFont="1" applyFill="1" applyBorder="1" applyAlignment="1">
      <alignment horizontal="center" vertical="center"/>
    </xf>
    <xf numFmtId="165" fontId="11" fillId="0" borderId="15" xfId="58" applyNumberFormat="1" applyFont="1" applyFill="1" applyBorder="1" applyAlignment="1">
      <alignment horizontal="center"/>
    </xf>
    <xf numFmtId="165" fontId="11" fillId="0" borderId="19" xfId="58" applyNumberFormat="1" applyFont="1" applyFill="1" applyBorder="1" applyAlignment="1">
      <alignment horizontal="center"/>
    </xf>
    <xf numFmtId="165" fontId="11" fillId="0" borderId="16" xfId="58" applyNumberFormat="1" applyFont="1" applyFill="1" applyBorder="1" applyAlignment="1">
      <alignment horizontal="center"/>
    </xf>
    <xf numFmtId="165" fontId="11" fillId="0" borderId="40" xfId="58" applyNumberFormat="1" applyFont="1" applyFill="1" applyBorder="1" applyAlignment="1">
      <alignment horizontal="center"/>
    </xf>
    <xf numFmtId="165" fontId="15" fillId="0" borderId="43" xfId="58" applyNumberFormat="1" applyFont="1" applyFill="1" applyBorder="1" applyAlignment="1">
      <alignment horizontal="center"/>
    </xf>
    <xf numFmtId="165" fontId="15" fillId="0" borderId="44" xfId="58" applyNumberFormat="1" applyFont="1" applyFill="1" applyBorder="1" applyAlignment="1">
      <alignment horizontal="center"/>
    </xf>
    <xf numFmtId="165" fontId="11" fillId="0" borderId="47" xfId="58" applyNumberFormat="1" applyFont="1" applyFill="1" applyBorder="1" applyAlignment="1">
      <alignment horizontal="center"/>
    </xf>
    <xf numFmtId="165" fontId="11" fillId="0" borderId="48" xfId="58" applyNumberFormat="1" applyFont="1" applyFill="1" applyBorder="1" applyAlignment="1">
      <alignment horizontal="center"/>
    </xf>
    <xf numFmtId="165" fontId="11" fillId="0" borderId="49" xfId="58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15" fillId="0" borderId="27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left" indent="1"/>
    </xf>
    <xf numFmtId="49" fontId="15" fillId="0" borderId="5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49" fontId="15" fillId="0" borderId="4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38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165" fontId="11" fillId="0" borderId="52" xfId="58" applyNumberFormat="1" applyFont="1" applyFill="1" applyBorder="1" applyAlignment="1">
      <alignment horizontal="center"/>
    </xf>
    <xf numFmtId="165" fontId="11" fillId="0" borderId="53" xfId="58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65" fontId="11" fillId="0" borderId="22" xfId="58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5" fontId="11" fillId="0" borderId="17" xfId="58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0" xfId="0" applyFont="1" applyFill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27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27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5" fontId="11" fillId="0" borderId="51" xfId="58" applyNumberFormat="1" applyFont="1" applyFill="1" applyBorder="1" applyAlignment="1">
      <alignment horizontal="center" vertical="center"/>
    </xf>
    <xf numFmtId="165" fontId="11" fillId="0" borderId="10" xfId="58" applyNumberFormat="1" applyFont="1" applyFill="1" applyBorder="1" applyAlignment="1">
      <alignment horizontal="center" vertical="center"/>
    </xf>
    <xf numFmtId="165" fontId="11" fillId="0" borderId="13" xfId="58" applyNumberFormat="1" applyFont="1" applyFill="1" applyBorder="1" applyAlignment="1">
      <alignment horizontal="center" vertical="center"/>
    </xf>
    <xf numFmtId="165" fontId="11" fillId="0" borderId="12" xfId="58" applyNumberFormat="1" applyFont="1" applyFill="1" applyBorder="1" applyAlignment="1">
      <alignment horizontal="center" vertical="center"/>
    </xf>
    <xf numFmtId="165" fontId="11" fillId="0" borderId="39" xfId="58" applyNumberFormat="1" applyFont="1" applyFill="1" applyBorder="1" applyAlignment="1">
      <alignment horizontal="center" vertical="center"/>
    </xf>
    <xf numFmtId="165" fontId="11" fillId="0" borderId="11" xfId="58" applyNumberFormat="1" applyFont="1" applyFill="1" applyBorder="1" applyAlignment="1">
      <alignment horizontal="left"/>
    </xf>
    <xf numFmtId="165" fontId="11" fillId="0" borderId="21" xfId="58" applyNumberFormat="1" applyFont="1" applyFill="1" applyBorder="1" applyAlignment="1">
      <alignment horizontal="left"/>
    </xf>
    <xf numFmtId="165" fontId="11" fillId="0" borderId="23" xfId="58" applyNumberFormat="1" applyFont="1" applyFill="1" applyBorder="1" applyAlignment="1">
      <alignment horizontal="left"/>
    </xf>
    <xf numFmtId="165" fontId="11" fillId="0" borderId="17" xfId="58" applyNumberFormat="1" applyFont="1" applyFill="1" applyBorder="1" applyAlignment="1">
      <alignment horizontal="right"/>
    </xf>
    <xf numFmtId="165" fontId="11" fillId="0" borderId="11" xfId="58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165" fontId="11" fillId="0" borderId="22" xfId="58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6" fontId="11" fillId="0" borderId="36" xfId="58" applyNumberFormat="1" applyFont="1" applyFill="1" applyBorder="1" applyAlignment="1">
      <alignment/>
    </xf>
    <xf numFmtId="166" fontId="13" fillId="0" borderId="34" xfId="0" applyNumberFormat="1" applyFont="1" applyBorder="1" applyAlignment="1">
      <alignment/>
    </xf>
    <xf numFmtId="166" fontId="13" fillId="0" borderId="37" xfId="0" applyNumberFormat="1" applyFont="1" applyBorder="1" applyAlignment="1">
      <alignment/>
    </xf>
    <xf numFmtId="166" fontId="11" fillId="0" borderId="34" xfId="58" applyNumberFormat="1" applyFont="1" applyFill="1" applyBorder="1" applyAlignment="1">
      <alignment/>
    </xf>
    <xf numFmtId="166" fontId="13" fillId="0" borderId="35" xfId="0" applyNumberFormat="1" applyFont="1" applyBorder="1" applyAlignment="1">
      <alignment/>
    </xf>
    <xf numFmtId="166" fontId="11" fillId="0" borderId="22" xfId="58" applyNumberFormat="1" applyFont="1" applyBorder="1" applyAlignment="1">
      <alignment horizontal="right"/>
    </xf>
    <xf numFmtId="166" fontId="11" fillId="0" borderId="11" xfId="58" applyNumberFormat="1" applyFont="1" applyBorder="1" applyAlignment="1">
      <alignment horizontal="right"/>
    </xf>
    <xf numFmtId="166" fontId="22" fillId="0" borderId="11" xfId="58" applyNumberFormat="1" applyFont="1" applyBorder="1" applyAlignment="1">
      <alignment/>
    </xf>
    <xf numFmtId="166" fontId="22" fillId="0" borderId="23" xfId="58" applyNumberFormat="1" applyFont="1" applyBorder="1" applyAlignment="1">
      <alignment/>
    </xf>
    <xf numFmtId="166" fontId="11" fillId="0" borderId="17" xfId="58" applyNumberFormat="1" applyFont="1" applyBorder="1" applyAlignment="1">
      <alignment horizontal="right"/>
    </xf>
    <xf numFmtId="166" fontId="22" fillId="0" borderId="21" xfId="58" applyNumberFormat="1" applyFont="1" applyBorder="1" applyAlignment="1">
      <alignment/>
    </xf>
    <xf numFmtId="165" fontId="11" fillId="0" borderId="22" xfId="58" applyNumberFormat="1" applyFont="1" applyBorder="1" applyAlignment="1">
      <alignment horizontal="right"/>
    </xf>
    <xf numFmtId="165" fontId="11" fillId="0" borderId="11" xfId="58" applyNumberFormat="1" applyFont="1" applyBorder="1" applyAlignment="1">
      <alignment horizontal="right"/>
    </xf>
    <xf numFmtId="165" fontId="22" fillId="0" borderId="11" xfId="58" applyNumberFormat="1" applyFont="1" applyBorder="1" applyAlignment="1">
      <alignment/>
    </xf>
    <xf numFmtId="165" fontId="22" fillId="0" borderId="23" xfId="58" applyNumberFormat="1" applyFont="1" applyBorder="1" applyAlignment="1">
      <alignment/>
    </xf>
    <xf numFmtId="165" fontId="11" fillId="0" borderId="17" xfId="58" applyNumberFormat="1" applyFont="1" applyBorder="1" applyAlignment="1">
      <alignment horizontal="right"/>
    </xf>
    <xf numFmtId="165" fontId="22" fillId="0" borderId="21" xfId="58" applyNumberFormat="1" applyFont="1" applyBorder="1" applyAlignment="1">
      <alignment/>
    </xf>
    <xf numFmtId="166" fontId="15" fillId="0" borderId="22" xfId="58" applyNumberFormat="1" applyFont="1" applyBorder="1" applyAlignment="1">
      <alignment horizontal="center"/>
    </xf>
    <xf numFmtId="166" fontId="15" fillId="0" borderId="11" xfId="58" applyNumberFormat="1" applyFont="1" applyBorder="1" applyAlignment="1">
      <alignment horizontal="center"/>
    </xf>
    <xf numFmtId="166" fontId="15" fillId="0" borderId="23" xfId="58" applyNumberFormat="1" applyFont="1" applyBorder="1" applyAlignment="1">
      <alignment horizontal="center"/>
    </xf>
    <xf numFmtId="166" fontId="15" fillId="0" borderId="17" xfId="58" applyNumberFormat="1" applyFont="1" applyBorder="1" applyAlignment="1">
      <alignment horizontal="center"/>
    </xf>
    <xf numFmtId="166" fontId="15" fillId="0" borderId="21" xfId="58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165" fontId="11" fillId="0" borderId="36" xfId="58" applyNumberFormat="1" applyFont="1" applyBorder="1" applyAlignment="1">
      <alignment horizontal="center" vertical="center"/>
    </xf>
    <xf numFmtId="165" fontId="11" fillId="0" borderId="34" xfId="58" applyNumberFormat="1" applyFont="1" applyBorder="1" applyAlignment="1">
      <alignment horizontal="center" vertical="center"/>
    </xf>
    <xf numFmtId="165" fontId="11" fillId="0" borderId="37" xfId="58" applyNumberFormat="1" applyFont="1" applyBorder="1" applyAlignment="1">
      <alignment horizontal="center" vertical="center"/>
    </xf>
    <xf numFmtId="165" fontId="11" fillId="0" borderId="18" xfId="58" applyNumberFormat="1" applyFont="1" applyBorder="1" applyAlignment="1">
      <alignment horizontal="center" vertical="center"/>
    </xf>
    <xf numFmtId="165" fontId="11" fillId="0" borderId="35" xfId="58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165" fontId="15" fillId="0" borderId="24" xfId="58" applyNumberFormat="1" applyFont="1" applyBorder="1" applyAlignment="1">
      <alignment horizontal="center" vertical="center"/>
    </xf>
    <xf numFmtId="165" fontId="15" fillId="0" borderId="25" xfId="58" applyNumberFormat="1" applyFont="1" applyBorder="1" applyAlignment="1">
      <alignment horizontal="center" vertical="center"/>
    </xf>
    <xf numFmtId="165" fontId="15" fillId="0" borderId="26" xfId="58" applyNumberFormat="1" applyFont="1" applyBorder="1" applyAlignment="1">
      <alignment horizontal="center" vertical="center"/>
    </xf>
    <xf numFmtId="165" fontId="15" fillId="0" borderId="45" xfId="58" applyNumberFormat="1" applyFont="1" applyBorder="1" applyAlignment="1">
      <alignment horizontal="center" vertical="center"/>
    </xf>
    <xf numFmtId="165" fontId="15" fillId="0" borderId="46" xfId="58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165" fontId="11" fillId="0" borderId="22" xfId="58" applyNumberFormat="1" applyFont="1" applyBorder="1" applyAlignment="1">
      <alignment horizontal="center"/>
    </xf>
    <xf numFmtId="165" fontId="11" fillId="0" borderId="11" xfId="58" applyNumberFormat="1" applyFont="1" applyBorder="1" applyAlignment="1">
      <alignment horizontal="center"/>
    </xf>
    <xf numFmtId="165" fontId="11" fillId="0" borderId="23" xfId="58" applyNumberFormat="1" applyFont="1" applyBorder="1" applyAlignment="1">
      <alignment horizontal="center"/>
    </xf>
    <xf numFmtId="165" fontId="11" fillId="0" borderId="17" xfId="58" applyNumberFormat="1" applyFont="1" applyBorder="1" applyAlignment="1">
      <alignment horizontal="center"/>
    </xf>
    <xf numFmtId="165" fontId="11" fillId="0" borderId="21" xfId="58" applyNumberFormat="1" applyFont="1" applyBorder="1" applyAlignment="1">
      <alignment horizontal="center"/>
    </xf>
    <xf numFmtId="0" fontId="12" fillId="0" borderId="23" xfId="0" applyFont="1" applyBorder="1" applyAlignment="1">
      <alignment wrapText="1"/>
    </xf>
    <xf numFmtId="0" fontId="12" fillId="0" borderId="11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indent="1"/>
    </xf>
    <xf numFmtId="165" fontId="15" fillId="0" borderId="22" xfId="58" applyNumberFormat="1" applyFont="1" applyBorder="1" applyAlignment="1">
      <alignment horizontal="right"/>
    </xf>
    <xf numFmtId="165" fontId="15" fillId="0" borderId="11" xfId="58" applyNumberFormat="1" applyFont="1" applyBorder="1" applyAlignment="1">
      <alignment horizontal="right"/>
    </xf>
    <xf numFmtId="165" fontId="15" fillId="0" borderId="23" xfId="58" applyNumberFormat="1" applyFont="1" applyBorder="1" applyAlignment="1">
      <alignment horizontal="right"/>
    </xf>
    <xf numFmtId="165" fontId="15" fillId="0" borderId="17" xfId="58" applyNumberFormat="1" applyFont="1" applyBorder="1" applyAlignment="1">
      <alignment horizontal="center"/>
    </xf>
    <xf numFmtId="165" fontId="15" fillId="0" borderId="11" xfId="58" applyNumberFormat="1" applyFont="1" applyBorder="1" applyAlignment="1">
      <alignment horizontal="center"/>
    </xf>
    <xf numFmtId="165" fontId="15" fillId="0" borderId="21" xfId="58" applyNumberFormat="1" applyFont="1" applyBorder="1" applyAlignment="1">
      <alignment horizontal="center"/>
    </xf>
    <xf numFmtId="166" fontId="11" fillId="0" borderId="22" xfId="58" applyNumberFormat="1" applyFont="1" applyBorder="1" applyAlignment="1">
      <alignment horizontal="center"/>
    </xf>
    <xf numFmtId="166" fontId="11" fillId="0" borderId="11" xfId="58" applyNumberFormat="1" applyFont="1" applyBorder="1" applyAlignment="1">
      <alignment horizontal="center"/>
    </xf>
    <xf numFmtId="166" fontId="11" fillId="0" borderId="23" xfId="58" applyNumberFormat="1" applyFont="1" applyBorder="1" applyAlignment="1">
      <alignment horizontal="center"/>
    </xf>
    <xf numFmtId="166" fontId="11" fillId="0" borderId="17" xfId="58" applyNumberFormat="1" applyFont="1" applyBorder="1" applyAlignment="1">
      <alignment horizontal="center"/>
    </xf>
    <xf numFmtId="166" fontId="11" fillId="0" borderId="21" xfId="58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1" fillId="0" borderId="50" xfId="58" applyNumberFormat="1" applyFont="1" applyBorder="1" applyAlignment="1">
      <alignment horizontal="center"/>
    </xf>
    <xf numFmtId="166" fontId="11" fillId="0" borderId="29" xfId="58" applyNumberFormat="1" applyFont="1" applyBorder="1" applyAlignment="1">
      <alignment horizontal="center"/>
    </xf>
    <xf numFmtId="166" fontId="11" fillId="0" borderId="54" xfId="58" applyNumberFormat="1" applyFont="1" applyBorder="1" applyAlignment="1">
      <alignment horizontal="center"/>
    </xf>
    <xf numFmtId="166" fontId="11" fillId="0" borderId="28" xfId="58" applyNumberFormat="1" applyFont="1" applyBorder="1" applyAlignment="1">
      <alignment horizontal="center"/>
    </xf>
    <xf numFmtId="166" fontId="11" fillId="0" borderId="30" xfId="58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0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0" fontId="18" fillId="0" borderId="27" xfId="0" applyFont="1" applyBorder="1" applyAlignment="1">
      <alignment/>
    </xf>
    <xf numFmtId="0" fontId="1" fillId="0" borderId="27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8" fillId="0" borderId="27" xfId="0" applyFont="1" applyBorder="1" applyAlignment="1">
      <alignment horizontal="left" indent="6"/>
    </xf>
    <xf numFmtId="49" fontId="15" fillId="0" borderId="22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 horizontal="left" indent="5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15" fillId="0" borderId="2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9" fillId="0" borderId="0" xfId="0" applyFont="1" applyFill="1" applyAlignment="1">
      <alignment horizontal="justify" wrapText="1"/>
    </xf>
    <xf numFmtId="0" fontId="1" fillId="0" borderId="0" xfId="0" applyFont="1" applyAlignment="1">
      <alignment horizontal="right"/>
    </xf>
    <xf numFmtId="49" fontId="10" fillId="0" borderId="2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165" fontId="11" fillId="0" borderId="42" xfId="58" applyNumberFormat="1" applyFont="1" applyBorder="1" applyAlignment="1">
      <alignment horizontal="center"/>
    </xf>
    <xf numFmtId="165" fontId="11" fillId="0" borderId="27" xfId="58" applyNumberFormat="1" applyFont="1" applyBorder="1" applyAlignment="1">
      <alignment horizontal="center"/>
    </xf>
    <xf numFmtId="165" fontId="11" fillId="0" borderId="38" xfId="58" applyNumberFormat="1" applyFont="1" applyBorder="1" applyAlignment="1">
      <alignment horizontal="center"/>
    </xf>
    <xf numFmtId="165" fontId="11" fillId="0" borderId="16" xfId="58" applyNumberFormat="1" applyFont="1" applyBorder="1" applyAlignment="1">
      <alignment horizontal="center"/>
    </xf>
    <xf numFmtId="165" fontId="11" fillId="0" borderId="40" xfId="58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65" fontId="11" fillId="0" borderId="52" xfId="58" applyNumberFormat="1" applyFont="1" applyBorder="1" applyAlignment="1">
      <alignment horizontal="center"/>
    </xf>
    <xf numFmtId="165" fontId="11" fillId="0" borderId="48" xfId="58" applyNumberFormat="1" applyFont="1" applyBorder="1" applyAlignment="1">
      <alignment horizontal="center"/>
    </xf>
    <xf numFmtId="165" fontId="11" fillId="0" borderId="53" xfId="58" applyNumberFormat="1" applyFont="1" applyBorder="1" applyAlignment="1">
      <alignment horizontal="center"/>
    </xf>
    <xf numFmtId="165" fontId="11" fillId="0" borderId="47" xfId="58" applyNumberFormat="1" applyFont="1" applyBorder="1" applyAlignment="1">
      <alignment horizontal="center"/>
    </xf>
    <xf numFmtId="165" fontId="11" fillId="0" borderId="49" xfId="58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27" xfId="0" applyFont="1" applyBorder="1" applyAlignment="1">
      <alignment horizontal="center"/>
    </xf>
    <xf numFmtId="49" fontId="31" fillId="0" borderId="0" xfId="0" applyNumberFormat="1" applyFont="1" applyBorder="1" applyAlignment="1">
      <alignment horizontal="right"/>
    </xf>
    <xf numFmtId="0" fontId="34" fillId="0" borderId="27" xfId="0" applyFont="1" applyBorder="1" applyAlignment="1">
      <alignment/>
    </xf>
    <xf numFmtId="0" fontId="35" fillId="0" borderId="0" xfId="0" applyFont="1" applyAlignment="1">
      <alignment/>
    </xf>
    <xf numFmtId="49" fontId="41" fillId="0" borderId="20" xfId="0" applyNumberFormat="1" applyFont="1" applyBorder="1" applyAlignment="1">
      <alignment horizontal="center"/>
    </xf>
    <xf numFmtId="49" fontId="41" fillId="0" borderId="55" xfId="0" applyNumberFormat="1" applyFont="1" applyBorder="1" applyAlignment="1">
      <alignment horizontal="center"/>
    </xf>
    <xf numFmtId="0" fontId="42" fillId="0" borderId="27" xfId="0" applyFont="1" applyBorder="1" applyAlignment="1">
      <alignment horizontal="left" indent="5"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49" fontId="38" fillId="0" borderId="59" xfId="0" applyNumberFormat="1" applyFont="1" applyBorder="1" applyAlignment="1">
      <alignment horizontal="center"/>
    </xf>
    <xf numFmtId="49" fontId="38" fillId="0" borderId="60" xfId="0" applyNumberFormat="1" applyFont="1" applyBorder="1" applyAlignment="1">
      <alignment horizontal="center"/>
    </xf>
    <xf numFmtId="49" fontId="38" fillId="0" borderId="61" xfId="0" applyNumberFormat="1" applyFont="1" applyBorder="1" applyAlignment="1">
      <alignment horizontal="center"/>
    </xf>
    <xf numFmtId="49" fontId="39" fillId="0" borderId="62" xfId="0" applyNumberFormat="1" applyFont="1" applyBorder="1" applyAlignment="1">
      <alignment horizontal="center"/>
    </xf>
    <xf numFmtId="49" fontId="39" fillId="0" borderId="20" xfId="0" applyNumberFormat="1" applyFont="1" applyBorder="1" applyAlignment="1">
      <alignment horizontal="center"/>
    </xf>
    <xf numFmtId="49" fontId="39" fillId="0" borderId="55" xfId="0" applyNumberFormat="1" applyFont="1" applyBorder="1" applyAlignment="1">
      <alignment horizontal="center"/>
    </xf>
    <xf numFmtId="0" fontId="34" fillId="0" borderId="27" xfId="0" applyFont="1" applyBorder="1" applyAlignment="1">
      <alignment horizontal="left" indent="1"/>
    </xf>
    <xf numFmtId="49" fontId="41" fillId="0" borderId="62" xfId="0" applyNumberFormat="1" applyFont="1" applyBorder="1" applyAlignment="1">
      <alignment horizontal="center"/>
    </xf>
    <xf numFmtId="49" fontId="38" fillId="0" borderId="63" xfId="0" applyNumberFormat="1" applyFont="1" applyBorder="1" applyAlignment="1">
      <alignment horizontal="center"/>
    </xf>
    <xf numFmtId="49" fontId="38" fillId="0" borderId="64" xfId="0" applyNumberFormat="1" applyFont="1" applyBorder="1" applyAlignment="1">
      <alignment horizontal="center"/>
    </xf>
    <xf numFmtId="49" fontId="38" fillId="0" borderId="65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27" xfId="0" applyFont="1" applyBorder="1" applyAlignment="1">
      <alignment/>
    </xf>
    <xf numFmtId="0" fontId="38" fillId="0" borderId="0" xfId="0" applyFont="1" applyAlignment="1">
      <alignment horizontal="center"/>
    </xf>
    <xf numFmtId="49" fontId="41" fillId="0" borderId="51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39" xfId="0" applyNumberFormat="1" applyFont="1" applyBorder="1" applyAlignment="1">
      <alignment horizontal="center"/>
    </xf>
    <xf numFmtId="49" fontId="41" fillId="0" borderId="42" xfId="0" applyNumberFormat="1" applyFont="1" applyBorder="1" applyAlignment="1">
      <alignment horizontal="center"/>
    </xf>
    <xf numFmtId="49" fontId="41" fillId="0" borderId="27" xfId="0" applyNumberFormat="1" applyFont="1" applyBorder="1" applyAlignment="1">
      <alignment horizontal="center"/>
    </xf>
    <xf numFmtId="49" fontId="41" fillId="0" borderId="40" xfId="0" applyNumberFormat="1" applyFont="1" applyBorder="1" applyAlignment="1">
      <alignment horizontal="center"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1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3;&#1072;&#1074;&#1085;&#1072;&#1103;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-01"/>
      <sheetName val="01"/>
      <sheetName val="ш-02"/>
      <sheetName val="02"/>
      <sheetName val="ш-03"/>
      <sheetName val="03"/>
      <sheetName val="ш-04"/>
      <sheetName val="04"/>
      <sheetName val="ш-05"/>
      <sheetName val="05"/>
      <sheetName val="ш-06"/>
      <sheetName val="06"/>
      <sheetName val="ш-07"/>
      <sheetName val="07"/>
      <sheetName val="ш-08"/>
      <sheetName val="08"/>
      <sheetName val="ш-09"/>
      <sheetName val="09"/>
      <sheetName val="ш-10"/>
      <sheetName val="10"/>
      <sheetName val="ш-11"/>
      <sheetName val="11"/>
      <sheetName val="ш-12"/>
      <sheetName val="12"/>
      <sheetName val="Свод"/>
      <sheetName val="об"/>
      <sheetName val="рефор."/>
    </sheetNames>
    <sheetDataSet>
      <sheetData sheetId="5">
        <row r="3">
          <cell r="H3">
            <v>222139.40872</v>
          </cell>
        </row>
        <row r="5">
          <cell r="H5">
            <v>-55367.70719000001</v>
          </cell>
        </row>
        <row r="8">
          <cell r="H8">
            <v>3287.82844</v>
          </cell>
        </row>
        <row r="9">
          <cell r="H9">
            <v>6962.54899</v>
          </cell>
        </row>
        <row r="11">
          <cell r="H11">
            <v>50840.76067999999</v>
          </cell>
        </row>
        <row r="12">
          <cell r="H12">
            <v>1266.3659700000003</v>
          </cell>
        </row>
        <row r="13">
          <cell r="H13">
            <v>4.13584</v>
          </cell>
        </row>
        <row r="14">
          <cell r="H14">
            <v>3881.9885299999996</v>
          </cell>
        </row>
        <row r="15">
          <cell r="H15">
            <v>2090.60588</v>
          </cell>
        </row>
        <row r="16">
          <cell r="H16">
            <v>0</v>
          </cell>
        </row>
        <row r="17">
          <cell r="H17">
            <v>390.13836</v>
          </cell>
        </row>
        <row r="18">
          <cell r="H18">
            <v>562.41719</v>
          </cell>
        </row>
        <row r="19">
          <cell r="H19">
            <v>332.10684999999995</v>
          </cell>
        </row>
        <row r="20">
          <cell r="H20">
            <v>1605.5783900000001</v>
          </cell>
        </row>
        <row r="26">
          <cell r="H26">
            <v>29.435679999999238</v>
          </cell>
        </row>
        <row r="27">
          <cell r="H27">
            <v>33416.515279999985</v>
          </cell>
        </row>
        <row r="28">
          <cell r="H28">
            <v>48.301</v>
          </cell>
        </row>
        <row r="29">
          <cell r="I29">
            <v>33550.172430000006</v>
          </cell>
        </row>
        <row r="30">
          <cell r="H30">
            <v>106092.66621000001</v>
          </cell>
        </row>
        <row r="31">
          <cell r="H31">
            <v>119524.33784000001</v>
          </cell>
        </row>
        <row r="32">
          <cell r="I32">
            <v>828.1659199999999</v>
          </cell>
        </row>
        <row r="33">
          <cell r="I33">
            <v>1453.5348000000001</v>
          </cell>
        </row>
        <row r="36">
          <cell r="I36">
            <v>1418.9622199999997</v>
          </cell>
        </row>
        <row r="37">
          <cell r="I37">
            <v>-359.2042599999942</v>
          </cell>
        </row>
        <row r="39">
          <cell r="I39">
            <v>-374.66</v>
          </cell>
        </row>
        <row r="40">
          <cell r="I40">
            <v>27.518</v>
          </cell>
        </row>
        <row r="41">
          <cell r="I41">
            <v>24.287</v>
          </cell>
        </row>
        <row r="42">
          <cell r="I42">
            <v>928.0303999999999</v>
          </cell>
        </row>
        <row r="43">
          <cell r="I43">
            <v>305.49796</v>
          </cell>
        </row>
        <row r="44">
          <cell r="I44">
            <v>-55.38847000000009</v>
          </cell>
        </row>
        <row r="45">
          <cell r="I45">
            <v>2406.0630600000004</v>
          </cell>
        </row>
        <row r="46">
          <cell r="I46">
            <v>554.6211100000002</v>
          </cell>
        </row>
        <row r="47">
          <cell r="I47">
            <v>21.798660000000012</v>
          </cell>
        </row>
        <row r="48">
          <cell r="H48">
            <v>79.55907</v>
          </cell>
          <cell r="I48">
            <v>7584.037500000004</v>
          </cell>
        </row>
        <row r="49">
          <cell r="H49">
            <v>99.21919</v>
          </cell>
          <cell r="I49">
            <v>6.4057200000000005</v>
          </cell>
        </row>
        <row r="50">
          <cell r="H50">
            <v>652.50001</v>
          </cell>
        </row>
        <row r="55">
          <cell r="I55">
            <v>11.89909</v>
          </cell>
        </row>
        <row r="56">
          <cell r="H56">
            <v>700.88325</v>
          </cell>
        </row>
        <row r="57">
          <cell r="H57">
            <v>40.47269</v>
          </cell>
        </row>
        <row r="58">
          <cell r="H58">
            <v>153.7214099999983</v>
          </cell>
        </row>
        <row r="59">
          <cell r="I59">
            <v>119.03101999999998</v>
          </cell>
        </row>
        <row r="60">
          <cell r="H60">
            <v>89.42523000000001</v>
          </cell>
        </row>
        <row r="61">
          <cell r="I61">
            <v>11107.814110000001</v>
          </cell>
        </row>
        <row r="63">
          <cell r="I63">
            <v>103.57</v>
          </cell>
        </row>
        <row r="64">
          <cell r="I64">
            <v>3072.71264</v>
          </cell>
        </row>
        <row r="65">
          <cell r="I65">
            <v>-63370.25225</v>
          </cell>
        </row>
        <row r="66">
          <cell r="I66">
            <v>282286.05531</v>
          </cell>
        </row>
        <row r="67">
          <cell r="I67">
            <v>1775.9145900000035</v>
          </cell>
        </row>
        <row r="77">
          <cell r="I77">
            <v>4154.6822</v>
          </cell>
        </row>
        <row r="78">
          <cell r="H78">
            <v>381.66477000000003</v>
          </cell>
        </row>
        <row r="79">
          <cell r="I79">
            <v>146223.30364</v>
          </cell>
        </row>
        <row r="80">
          <cell r="I80">
            <v>6754.581879999995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8"/>
  <sheetViews>
    <sheetView zoomScaleSheetLayoutView="100" zoomScalePageLayoutView="0" workbookViewId="0" topLeftCell="A19">
      <selection activeCell="CC12" sqref="CC12:CX12"/>
    </sheetView>
  </sheetViews>
  <sheetFormatPr defaultColWidth="0.875" defaultRowHeight="12.75"/>
  <cols>
    <col min="1" max="8" width="0.875" style="4" customWidth="1"/>
    <col min="9" max="9" width="1.00390625" style="4" customWidth="1"/>
    <col min="10" max="10" width="0.6171875" style="4" customWidth="1"/>
    <col min="11" max="28" width="0.875" style="4" customWidth="1"/>
    <col min="29" max="29" width="4.00390625" style="4" customWidth="1"/>
    <col min="30" max="31" width="0.875" style="4" customWidth="1"/>
    <col min="32" max="32" width="2.125" style="4" customWidth="1"/>
    <col min="33" max="35" width="0.875" style="4" customWidth="1"/>
    <col min="36" max="36" width="2.875" style="4" customWidth="1"/>
    <col min="37" max="42" width="0.875" style="4" customWidth="1"/>
    <col min="43" max="43" width="1.37890625" style="4" customWidth="1"/>
    <col min="44" max="44" width="1.625" style="4" customWidth="1"/>
    <col min="45" max="60" width="0.875" style="4" customWidth="1"/>
    <col min="61" max="61" width="1.00390625" style="4" customWidth="1"/>
    <col min="62" max="65" width="0.875" style="4" customWidth="1"/>
    <col min="66" max="66" width="1.12109375" style="4" customWidth="1"/>
    <col min="67" max="68" width="0.875" style="4" customWidth="1"/>
    <col min="69" max="69" width="1.12109375" style="4" customWidth="1"/>
    <col min="70" max="79" width="0.875" style="4" customWidth="1"/>
    <col min="80" max="80" width="1.00390625" style="4" customWidth="1"/>
    <col min="81" max="91" width="0.875" style="4" customWidth="1"/>
    <col min="92" max="92" width="1.12109375" style="4" customWidth="1"/>
    <col min="93" max="16384" width="0.875" style="4" customWidth="1"/>
  </cols>
  <sheetData>
    <row r="1" s="1" customFormat="1" ht="12">
      <c r="BS1" s="1" t="s">
        <v>21</v>
      </c>
    </row>
    <row r="2" s="1" customFormat="1" ht="12">
      <c r="BS2" s="1" t="s">
        <v>22</v>
      </c>
    </row>
    <row r="3" s="1" customFormat="1" ht="12">
      <c r="BS3" s="1" t="s">
        <v>23</v>
      </c>
    </row>
    <row r="4" s="1" customFormat="1" ht="12">
      <c r="BS4" s="1" t="s">
        <v>24</v>
      </c>
    </row>
    <row r="5" s="2" customFormat="1" ht="13.5" customHeight="1">
      <c r="BS5" s="2" t="s">
        <v>107</v>
      </c>
    </row>
    <row r="6" s="2" customFormat="1" ht="11.25">
      <c r="BS6" s="2" t="s">
        <v>108</v>
      </c>
    </row>
    <row r="7" ht="24" customHeight="1"/>
    <row r="8" spans="1:81" s="6" customFormat="1" ht="18.75">
      <c r="A8" s="238" t="s">
        <v>17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5"/>
    </row>
    <row r="9" spans="1:102" s="1" customFormat="1" ht="16.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X9" s="6"/>
      <c r="Y9" s="6"/>
      <c r="Z9" s="6"/>
      <c r="AA9" s="7" t="s">
        <v>18</v>
      </c>
      <c r="AB9" s="6"/>
      <c r="AC9" s="211" t="s">
        <v>194</v>
      </c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2">
        <v>20</v>
      </c>
      <c r="AU9" s="212"/>
      <c r="AV9" s="212"/>
      <c r="AW9" s="212"/>
      <c r="AX9" s="213" t="s">
        <v>191</v>
      </c>
      <c r="AY9" s="213"/>
      <c r="AZ9" s="213"/>
      <c r="BA9" s="213"/>
      <c r="BB9" s="6" t="s">
        <v>20</v>
      </c>
      <c r="BD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208" t="s">
        <v>0</v>
      </c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10"/>
    </row>
    <row r="10" spans="79:102" s="1" customFormat="1" ht="12">
      <c r="CA10" s="8" t="s">
        <v>2</v>
      </c>
      <c r="CC10" s="222" t="s">
        <v>1</v>
      </c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4"/>
    </row>
    <row r="11" spans="79:102" s="1" customFormat="1" ht="15.75">
      <c r="CA11" s="8" t="s">
        <v>3</v>
      </c>
      <c r="CC11" s="217" t="s">
        <v>221</v>
      </c>
      <c r="CD11" s="218"/>
      <c r="CE11" s="218"/>
      <c r="CF11" s="218"/>
      <c r="CG11" s="218"/>
      <c r="CH11" s="218"/>
      <c r="CI11" s="219"/>
      <c r="CJ11" s="220" t="s">
        <v>216</v>
      </c>
      <c r="CK11" s="218"/>
      <c r="CL11" s="218"/>
      <c r="CM11" s="218"/>
      <c r="CN11" s="218"/>
      <c r="CO11" s="218"/>
      <c r="CP11" s="218"/>
      <c r="CQ11" s="219"/>
      <c r="CR11" s="220" t="s">
        <v>181</v>
      </c>
      <c r="CS11" s="218"/>
      <c r="CT11" s="218"/>
      <c r="CU11" s="218"/>
      <c r="CV11" s="218"/>
      <c r="CW11" s="218"/>
      <c r="CX11" s="221"/>
    </row>
    <row r="12" spans="1:102" s="1" customFormat="1" ht="18.75">
      <c r="A12" s="1" t="s">
        <v>8</v>
      </c>
      <c r="N12" s="216" t="s">
        <v>188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CA12" s="8" t="s">
        <v>4</v>
      </c>
      <c r="CC12" s="217" t="s">
        <v>182</v>
      </c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21"/>
    </row>
    <row r="13" spans="1:102" s="1" customFormat="1" ht="15.75">
      <c r="A13" s="1" t="s">
        <v>9</v>
      </c>
      <c r="CA13" s="8" t="s">
        <v>5</v>
      </c>
      <c r="CC13" s="217" t="s">
        <v>183</v>
      </c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21"/>
    </row>
    <row r="14" spans="1:102" s="1" customFormat="1" ht="12" customHeight="1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10</v>
      </c>
      <c r="CC14" s="224" t="s">
        <v>184</v>
      </c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6"/>
    </row>
    <row r="15" spans="1:102" s="1" customFormat="1" ht="16.5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16" t="s">
        <v>189</v>
      </c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11"/>
      <c r="BU15" s="11"/>
      <c r="BV15" s="11"/>
      <c r="BW15" s="11"/>
      <c r="BX15" s="11"/>
      <c r="BY15" s="11"/>
      <c r="BZ15" s="11"/>
      <c r="CA15" s="8" t="s">
        <v>11</v>
      </c>
      <c r="CC15" s="227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28"/>
    </row>
    <row r="16" spans="1:102" s="1" customFormat="1" ht="12" customHeight="1">
      <c r="A16" s="1" t="s">
        <v>14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11"/>
      <c r="CA16" s="11"/>
      <c r="CC16" s="224" t="s">
        <v>185</v>
      </c>
      <c r="CD16" s="225"/>
      <c r="CE16" s="225"/>
      <c r="CF16" s="225"/>
      <c r="CG16" s="225"/>
      <c r="CH16" s="225"/>
      <c r="CI16" s="225"/>
      <c r="CJ16" s="225"/>
      <c r="CK16" s="225"/>
      <c r="CL16" s="225"/>
      <c r="CM16" s="232"/>
      <c r="CN16" s="234" t="s">
        <v>186</v>
      </c>
      <c r="CO16" s="225"/>
      <c r="CP16" s="225"/>
      <c r="CQ16" s="225"/>
      <c r="CR16" s="225"/>
      <c r="CS16" s="225"/>
      <c r="CT16" s="225"/>
      <c r="CU16" s="225"/>
      <c r="CV16" s="225"/>
      <c r="CW16" s="225"/>
      <c r="CX16" s="226"/>
    </row>
    <row r="17" spans="1:102" s="1" customFormat="1" ht="18.75">
      <c r="A17" s="216" t="s">
        <v>210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12"/>
      <c r="CA17" s="8" t="s">
        <v>6</v>
      </c>
      <c r="CC17" s="227"/>
      <c r="CD17" s="211"/>
      <c r="CE17" s="211"/>
      <c r="CF17" s="211"/>
      <c r="CG17" s="211"/>
      <c r="CH17" s="211"/>
      <c r="CI17" s="211"/>
      <c r="CJ17" s="211"/>
      <c r="CK17" s="211"/>
      <c r="CL17" s="211"/>
      <c r="CM17" s="233"/>
      <c r="CN17" s="235"/>
      <c r="CO17" s="211"/>
      <c r="CP17" s="211"/>
      <c r="CQ17" s="211"/>
      <c r="CR17" s="211"/>
      <c r="CS17" s="211"/>
      <c r="CT17" s="211"/>
      <c r="CU17" s="211"/>
      <c r="CV17" s="211"/>
      <c r="CW17" s="211"/>
      <c r="CX17" s="228"/>
    </row>
    <row r="18" spans="1:102" s="1" customFormat="1" ht="12.75" thickBot="1">
      <c r="A18" s="1" t="s">
        <v>15</v>
      </c>
      <c r="CA18" s="8" t="s">
        <v>7</v>
      </c>
      <c r="CC18" s="214" t="s">
        <v>187</v>
      </c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1"/>
    </row>
    <row r="19" spans="1:78" s="1" customFormat="1" ht="18" customHeight="1">
      <c r="A19" s="1" t="s">
        <v>16</v>
      </c>
      <c r="Z19" s="223" t="s">
        <v>190</v>
      </c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</row>
    <row r="20" spans="1:78" s="1" customFormat="1" ht="15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</row>
    <row r="21" ht="24" customHeight="1">
      <c r="BO21" s="13"/>
    </row>
    <row r="22" spans="1:102" s="1" customFormat="1" ht="19.5" customHeight="1">
      <c r="A22" s="160" t="s">
        <v>166</v>
      </c>
      <c r="B22" s="161"/>
      <c r="C22" s="161"/>
      <c r="D22" s="161"/>
      <c r="E22" s="161"/>
      <c r="F22" s="161"/>
      <c r="G22" s="161"/>
      <c r="H22" s="161"/>
      <c r="I22" s="161"/>
      <c r="J22" s="162"/>
      <c r="K22" s="169" t="s">
        <v>167</v>
      </c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1"/>
      <c r="AY22" s="169" t="s">
        <v>70</v>
      </c>
      <c r="AZ22" s="170"/>
      <c r="BA22" s="170"/>
      <c r="BB22" s="170"/>
      <c r="BC22" s="170"/>
      <c r="BD22" s="170"/>
      <c r="BE22" s="171"/>
      <c r="BF22" s="14"/>
      <c r="BG22" s="12"/>
      <c r="BH22" s="12"/>
      <c r="BI22" s="12"/>
      <c r="BJ22" s="15" t="s">
        <v>25</v>
      </c>
      <c r="BK22" s="178" t="s">
        <v>194</v>
      </c>
      <c r="BL22" s="178"/>
      <c r="BM22" s="178"/>
      <c r="BN22" s="178"/>
      <c r="BO22" s="178"/>
      <c r="BP22" s="178"/>
      <c r="BQ22" s="178"/>
      <c r="BR22" s="178"/>
      <c r="BS22" s="178"/>
      <c r="BT22" s="16"/>
      <c r="BU22" s="229" t="s">
        <v>26</v>
      </c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1"/>
      <c r="CJ22" s="229" t="s">
        <v>26</v>
      </c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1"/>
    </row>
    <row r="23" spans="1:102" s="1" customFormat="1" ht="14.25">
      <c r="A23" s="163"/>
      <c r="B23" s="164"/>
      <c r="C23" s="164"/>
      <c r="D23" s="164"/>
      <c r="E23" s="164"/>
      <c r="F23" s="164"/>
      <c r="G23" s="164"/>
      <c r="H23" s="164"/>
      <c r="I23" s="164"/>
      <c r="J23" s="165"/>
      <c r="K23" s="172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4"/>
      <c r="AY23" s="172"/>
      <c r="AZ23" s="173"/>
      <c r="BA23" s="173"/>
      <c r="BB23" s="173"/>
      <c r="BC23" s="173"/>
      <c r="BD23" s="173"/>
      <c r="BE23" s="174"/>
      <c r="BF23" s="179">
        <v>20</v>
      </c>
      <c r="BG23" s="180"/>
      <c r="BH23" s="180"/>
      <c r="BI23" s="180"/>
      <c r="BJ23" s="180"/>
      <c r="BK23" s="180"/>
      <c r="BL23" s="181" t="s">
        <v>191</v>
      </c>
      <c r="BM23" s="181"/>
      <c r="BN23" s="181"/>
      <c r="BO23" s="181"/>
      <c r="BP23" s="17" t="s">
        <v>168</v>
      </c>
      <c r="BQ23" s="17"/>
      <c r="BR23" s="17"/>
      <c r="BS23" s="17"/>
      <c r="BT23" s="18"/>
      <c r="BU23" s="17"/>
      <c r="BV23" s="17"/>
      <c r="BW23" s="180">
        <v>20</v>
      </c>
      <c r="BX23" s="180"/>
      <c r="BY23" s="180"/>
      <c r="BZ23" s="180"/>
      <c r="CA23" s="201" t="s">
        <v>192</v>
      </c>
      <c r="CB23" s="201"/>
      <c r="CC23" s="201"/>
      <c r="CD23" s="201"/>
      <c r="CE23" s="17" t="s">
        <v>169</v>
      </c>
      <c r="CF23" s="17"/>
      <c r="CG23" s="17"/>
      <c r="CH23" s="17"/>
      <c r="CI23" s="17"/>
      <c r="CJ23" s="19"/>
      <c r="CK23" s="17"/>
      <c r="CL23" s="180">
        <v>20</v>
      </c>
      <c r="CM23" s="180"/>
      <c r="CN23" s="180"/>
      <c r="CO23" s="180"/>
      <c r="CP23" s="201" t="s">
        <v>193</v>
      </c>
      <c r="CQ23" s="201"/>
      <c r="CR23" s="201"/>
      <c r="CS23" s="201"/>
      <c r="CT23" s="17" t="s">
        <v>170</v>
      </c>
      <c r="CU23" s="17"/>
      <c r="CV23" s="17"/>
      <c r="CW23" s="17"/>
      <c r="CX23" s="18"/>
    </row>
    <row r="24" spans="1:102" s="1" customFormat="1" ht="7.5" customHeight="1" thickBot="1">
      <c r="A24" s="166"/>
      <c r="B24" s="167"/>
      <c r="C24" s="167"/>
      <c r="D24" s="167"/>
      <c r="E24" s="167"/>
      <c r="F24" s="167"/>
      <c r="G24" s="167"/>
      <c r="H24" s="167"/>
      <c r="I24" s="167"/>
      <c r="J24" s="168"/>
      <c r="K24" s="175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175"/>
      <c r="AZ24" s="176"/>
      <c r="BA24" s="176"/>
      <c r="BB24" s="176"/>
      <c r="BC24" s="176"/>
      <c r="BD24" s="176"/>
      <c r="BE24" s="177"/>
      <c r="BF24" s="182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4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2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4"/>
    </row>
    <row r="25" spans="1:102" s="1" customFormat="1" ht="12">
      <c r="A25" s="145"/>
      <c r="B25" s="146"/>
      <c r="C25" s="146"/>
      <c r="D25" s="146"/>
      <c r="E25" s="146"/>
      <c r="F25" s="146"/>
      <c r="G25" s="146"/>
      <c r="H25" s="146"/>
      <c r="I25" s="146"/>
      <c r="J25" s="202"/>
      <c r="K25" s="203" t="s">
        <v>27</v>
      </c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145" t="s">
        <v>72</v>
      </c>
      <c r="AZ25" s="146"/>
      <c r="BA25" s="146"/>
      <c r="BB25" s="146"/>
      <c r="BC25" s="146"/>
      <c r="BD25" s="146"/>
      <c r="BE25" s="147"/>
      <c r="BF25" s="236">
        <v>0</v>
      </c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237"/>
      <c r="BU25" s="199">
        <v>0</v>
      </c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8">
        <v>0</v>
      </c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200"/>
    </row>
    <row r="26" spans="1:102" s="1" customFormat="1" ht="25.5" customHeight="1">
      <c r="A26" s="137"/>
      <c r="B26" s="138"/>
      <c r="C26" s="138"/>
      <c r="D26" s="138"/>
      <c r="E26" s="138"/>
      <c r="F26" s="138"/>
      <c r="G26" s="138"/>
      <c r="H26" s="138"/>
      <c r="I26" s="138"/>
      <c r="J26" s="139"/>
      <c r="K26" s="206" t="s">
        <v>28</v>
      </c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137"/>
      <c r="AZ26" s="138"/>
      <c r="BA26" s="138"/>
      <c r="BB26" s="138"/>
      <c r="BC26" s="138"/>
      <c r="BD26" s="138"/>
      <c r="BE26" s="205"/>
      <c r="BF26" s="149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1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92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93"/>
    </row>
    <row r="27" spans="1:102" s="1" customFormat="1" ht="15" customHeight="1">
      <c r="A27" s="140"/>
      <c r="B27" s="141"/>
      <c r="C27" s="141"/>
      <c r="D27" s="141"/>
      <c r="E27" s="141"/>
      <c r="F27" s="141"/>
      <c r="G27" s="141"/>
      <c r="H27" s="141"/>
      <c r="I27" s="141"/>
      <c r="J27" s="142"/>
      <c r="K27" s="24"/>
      <c r="L27" s="155" t="s">
        <v>29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40"/>
      <c r="AZ27" s="141"/>
      <c r="BA27" s="141"/>
      <c r="BB27" s="141"/>
      <c r="BC27" s="141"/>
      <c r="BD27" s="141"/>
      <c r="BE27" s="148"/>
      <c r="BF27" s="152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4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94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95"/>
    </row>
    <row r="28" spans="1:102" s="1" customFormat="1" ht="17.25" customHeight="1">
      <c r="A28" s="93"/>
      <c r="B28" s="103"/>
      <c r="C28" s="103"/>
      <c r="D28" s="103"/>
      <c r="E28" s="103"/>
      <c r="F28" s="103"/>
      <c r="G28" s="103"/>
      <c r="H28" s="103"/>
      <c r="I28" s="103"/>
      <c r="J28" s="125"/>
      <c r="K28" s="25"/>
      <c r="L28" s="159" t="s">
        <v>30</v>
      </c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93" t="s">
        <v>73</v>
      </c>
      <c r="AZ28" s="103"/>
      <c r="BA28" s="103"/>
      <c r="BB28" s="103"/>
      <c r="BC28" s="103"/>
      <c r="BD28" s="103"/>
      <c r="BE28" s="104"/>
      <c r="BF28" s="96">
        <v>0</v>
      </c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8"/>
      <c r="BU28" s="98">
        <v>0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8"/>
      <c r="CJ28" s="98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89"/>
    </row>
    <row r="29" spans="1:102" s="1" customFormat="1" ht="16.5" customHeight="1">
      <c r="A29" s="93"/>
      <c r="B29" s="103"/>
      <c r="C29" s="103"/>
      <c r="D29" s="103"/>
      <c r="E29" s="103"/>
      <c r="F29" s="103"/>
      <c r="G29" s="103"/>
      <c r="H29" s="103"/>
      <c r="I29" s="103"/>
      <c r="J29" s="125"/>
      <c r="K29" s="25"/>
      <c r="L29" s="159" t="s">
        <v>109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93" t="s">
        <v>74</v>
      </c>
      <c r="AZ29" s="103"/>
      <c r="BA29" s="103"/>
      <c r="BB29" s="103"/>
      <c r="BC29" s="103"/>
      <c r="BD29" s="103"/>
      <c r="BE29" s="104"/>
      <c r="BF29" s="96">
        <v>0</v>
      </c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8"/>
      <c r="BU29" s="98">
        <v>0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98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89"/>
    </row>
    <row r="30" spans="1:102" s="1" customFormat="1" ht="17.25" customHeight="1">
      <c r="A30" s="93"/>
      <c r="B30" s="103"/>
      <c r="C30" s="103"/>
      <c r="D30" s="103"/>
      <c r="E30" s="103"/>
      <c r="F30" s="103"/>
      <c r="G30" s="103"/>
      <c r="H30" s="103"/>
      <c r="I30" s="103"/>
      <c r="J30" s="125"/>
      <c r="K30" s="25"/>
      <c r="L30" s="159" t="s">
        <v>110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93" t="s">
        <v>75</v>
      </c>
      <c r="AZ30" s="103"/>
      <c r="BA30" s="103"/>
      <c r="BB30" s="103"/>
      <c r="BC30" s="103"/>
      <c r="BD30" s="103"/>
      <c r="BE30" s="104"/>
      <c r="BF30" s="96">
        <v>0</v>
      </c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98">
        <v>0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98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89"/>
    </row>
    <row r="31" spans="1:102" s="1" customFormat="1" ht="15" customHeight="1">
      <c r="A31" s="93"/>
      <c r="B31" s="103"/>
      <c r="C31" s="103"/>
      <c r="D31" s="103"/>
      <c r="E31" s="103"/>
      <c r="F31" s="103"/>
      <c r="G31" s="103"/>
      <c r="H31" s="103"/>
      <c r="I31" s="103"/>
      <c r="J31" s="125"/>
      <c r="K31" s="25"/>
      <c r="L31" s="159" t="s">
        <v>31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93" t="s">
        <v>76</v>
      </c>
      <c r="AZ31" s="103"/>
      <c r="BA31" s="103"/>
      <c r="BB31" s="103"/>
      <c r="BC31" s="103"/>
      <c r="BD31" s="103"/>
      <c r="BE31" s="104"/>
      <c r="BF31" s="96">
        <f>'[1]03'!$H$3+'[1]03'!$H$5</f>
        <v>166771.70153</v>
      </c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98">
        <v>170968</v>
      </c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98">
        <v>123527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89"/>
    </row>
    <row r="32" spans="1:102" s="1" customFormat="1" ht="30.75" customHeight="1">
      <c r="A32" s="93"/>
      <c r="B32" s="103"/>
      <c r="C32" s="103"/>
      <c r="D32" s="103"/>
      <c r="E32" s="103"/>
      <c r="F32" s="103"/>
      <c r="G32" s="103"/>
      <c r="H32" s="103"/>
      <c r="I32" s="103"/>
      <c r="J32" s="125"/>
      <c r="K32" s="25"/>
      <c r="L32" s="133" t="s">
        <v>32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4" t="s">
        <v>77</v>
      </c>
      <c r="AZ32" s="135"/>
      <c r="BA32" s="135"/>
      <c r="BB32" s="135"/>
      <c r="BC32" s="135"/>
      <c r="BD32" s="135"/>
      <c r="BE32" s="136"/>
      <c r="BF32" s="96">
        <v>0</v>
      </c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98">
        <v>0</v>
      </c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  <c r="CJ32" s="98">
        <v>0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89"/>
    </row>
    <row r="33" spans="1:102" s="1" customFormat="1" ht="15" customHeight="1">
      <c r="A33" s="93"/>
      <c r="B33" s="103"/>
      <c r="C33" s="103"/>
      <c r="D33" s="103"/>
      <c r="E33" s="103"/>
      <c r="F33" s="103"/>
      <c r="G33" s="103"/>
      <c r="H33" s="103"/>
      <c r="I33" s="103"/>
      <c r="J33" s="125"/>
      <c r="K33" s="25"/>
      <c r="L33" s="159" t="s">
        <v>33</v>
      </c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93" t="s">
        <v>78</v>
      </c>
      <c r="AZ33" s="103"/>
      <c r="BA33" s="103"/>
      <c r="BB33" s="103"/>
      <c r="BC33" s="103"/>
      <c r="BD33" s="103"/>
      <c r="BE33" s="104"/>
      <c r="BF33" s="96">
        <v>0</v>
      </c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98">
        <v>0</v>
      </c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98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89"/>
    </row>
    <row r="34" spans="1:102" s="1" customFormat="1" ht="15" customHeight="1">
      <c r="A34" s="93"/>
      <c r="B34" s="103"/>
      <c r="C34" s="103"/>
      <c r="D34" s="103"/>
      <c r="E34" s="103"/>
      <c r="F34" s="103"/>
      <c r="G34" s="103"/>
      <c r="H34" s="103"/>
      <c r="I34" s="103"/>
      <c r="J34" s="125"/>
      <c r="K34" s="25"/>
      <c r="L34" s="159" t="s">
        <v>34</v>
      </c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93" t="s">
        <v>111</v>
      </c>
      <c r="AZ34" s="103"/>
      <c r="BA34" s="103"/>
      <c r="BB34" s="103"/>
      <c r="BC34" s="103"/>
      <c r="BD34" s="103"/>
      <c r="BE34" s="104"/>
      <c r="BF34" s="96">
        <v>0</v>
      </c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8"/>
      <c r="BU34" s="98">
        <v>0</v>
      </c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  <c r="CJ34" s="98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89"/>
    </row>
    <row r="35" spans="1:102" s="20" customFormat="1" ht="15" customHeight="1" thickBot="1">
      <c r="A35" s="108"/>
      <c r="B35" s="109"/>
      <c r="C35" s="109"/>
      <c r="D35" s="109"/>
      <c r="E35" s="109"/>
      <c r="F35" s="109"/>
      <c r="G35" s="109"/>
      <c r="H35" s="109"/>
      <c r="I35" s="109"/>
      <c r="J35" s="110"/>
      <c r="K35" s="26"/>
      <c r="L35" s="118" t="s">
        <v>35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9" t="s">
        <v>112</v>
      </c>
      <c r="AZ35" s="120"/>
      <c r="BA35" s="120"/>
      <c r="BB35" s="120"/>
      <c r="BC35" s="120"/>
      <c r="BD35" s="120"/>
      <c r="BE35" s="121"/>
      <c r="BF35" s="122">
        <f>'[1]03'!$H$8+'[1]03'!$H$9</f>
        <v>10250.37743</v>
      </c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4"/>
      <c r="BU35" s="190">
        <v>8969</v>
      </c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4"/>
      <c r="CJ35" s="190">
        <v>10282</v>
      </c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91"/>
    </row>
    <row r="36" spans="1:102" s="1" customFormat="1" ht="16.5" customHeight="1" thickBot="1">
      <c r="A36" s="93"/>
      <c r="B36" s="103"/>
      <c r="C36" s="103"/>
      <c r="D36" s="103"/>
      <c r="E36" s="103"/>
      <c r="F36" s="103"/>
      <c r="G36" s="103"/>
      <c r="H36" s="103"/>
      <c r="I36" s="103"/>
      <c r="J36" s="125"/>
      <c r="K36" s="24"/>
      <c r="L36" s="155" t="s">
        <v>36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12" t="s">
        <v>79</v>
      </c>
      <c r="AZ36" s="113"/>
      <c r="BA36" s="113"/>
      <c r="BB36" s="113"/>
      <c r="BC36" s="113"/>
      <c r="BD36" s="113"/>
      <c r="BE36" s="114"/>
      <c r="BF36" s="156">
        <f>SUM(BF25:BT35)</f>
        <v>177022.07895999998</v>
      </c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8"/>
      <c r="BU36" s="196">
        <f>SUM(BU25:CI35)</f>
        <v>179937</v>
      </c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8"/>
      <c r="CJ36" s="196">
        <f>SUM(CJ25:CX35)</f>
        <v>133809</v>
      </c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97"/>
    </row>
    <row r="37" spans="1:102" s="1" customFormat="1" ht="15" customHeight="1">
      <c r="A37" s="137"/>
      <c r="B37" s="138"/>
      <c r="C37" s="138"/>
      <c r="D37" s="138"/>
      <c r="E37" s="138"/>
      <c r="F37" s="138"/>
      <c r="G37" s="138"/>
      <c r="H37" s="138"/>
      <c r="I37" s="138"/>
      <c r="J37" s="139"/>
      <c r="K37" s="143" t="s">
        <v>37</v>
      </c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5" t="s">
        <v>80</v>
      </c>
      <c r="AZ37" s="146"/>
      <c r="BA37" s="146"/>
      <c r="BB37" s="146"/>
      <c r="BC37" s="146"/>
      <c r="BD37" s="146"/>
      <c r="BE37" s="147"/>
      <c r="BF37" s="149">
        <f>'[1]03'!$H$11+'[1]03'!$H$12+'[1]03'!$H$13+'[1]03'!$H$14+'[1]03'!$H$15+'[1]03'!$H$16+'[1]03'!$H$17+'[1]03'!$H$18+'[1]03'!$H$19+'[1]03'!$H$20</f>
        <v>60974.097689999995</v>
      </c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1"/>
      <c r="BU37" s="150">
        <v>199184</v>
      </c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92">
        <v>212310</v>
      </c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93"/>
    </row>
    <row r="38" spans="1:102" s="1" customFormat="1" ht="15" customHeight="1">
      <c r="A38" s="140"/>
      <c r="B38" s="141"/>
      <c r="C38" s="141"/>
      <c r="D38" s="141"/>
      <c r="E38" s="141"/>
      <c r="F38" s="141"/>
      <c r="G38" s="141"/>
      <c r="H38" s="141"/>
      <c r="I38" s="141"/>
      <c r="J38" s="142"/>
      <c r="K38" s="24"/>
      <c r="L38" s="155" t="s">
        <v>38</v>
      </c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40"/>
      <c r="AZ38" s="141"/>
      <c r="BA38" s="141"/>
      <c r="BB38" s="141"/>
      <c r="BC38" s="141"/>
      <c r="BD38" s="141"/>
      <c r="BE38" s="148"/>
      <c r="BF38" s="152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4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94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95"/>
    </row>
    <row r="39" spans="1:102" s="1" customFormat="1" ht="31.5" customHeight="1">
      <c r="A39" s="93"/>
      <c r="B39" s="103"/>
      <c r="C39" s="103"/>
      <c r="D39" s="103"/>
      <c r="E39" s="103"/>
      <c r="F39" s="103"/>
      <c r="G39" s="103"/>
      <c r="H39" s="103"/>
      <c r="I39" s="103"/>
      <c r="J39" s="125"/>
      <c r="K39" s="25"/>
      <c r="L39" s="133" t="s">
        <v>39</v>
      </c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4" t="s">
        <v>81</v>
      </c>
      <c r="AZ39" s="135"/>
      <c r="BA39" s="135"/>
      <c r="BB39" s="135"/>
      <c r="BC39" s="135"/>
      <c r="BD39" s="135"/>
      <c r="BE39" s="136"/>
      <c r="BF39" s="96">
        <v>0</v>
      </c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8"/>
      <c r="BU39" s="98">
        <v>0</v>
      </c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8"/>
      <c r="CJ39" s="98">
        <v>0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89"/>
    </row>
    <row r="40" spans="1:102" s="1" customFormat="1" ht="18" customHeight="1">
      <c r="A40" s="93"/>
      <c r="B40" s="103"/>
      <c r="C40" s="103"/>
      <c r="D40" s="103"/>
      <c r="E40" s="103"/>
      <c r="F40" s="103"/>
      <c r="G40" s="103"/>
      <c r="H40" s="103"/>
      <c r="I40" s="103"/>
      <c r="J40" s="125"/>
      <c r="K40" s="25"/>
      <c r="L40" s="129" t="s">
        <v>40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93" t="s">
        <v>82</v>
      </c>
      <c r="AZ40" s="103"/>
      <c r="BA40" s="103"/>
      <c r="BB40" s="103"/>
      <c r="BC40" s="103"/>
      <c r="BD40" s="103"/>
      <c r="BE40" s="104"/>
      <c r="BF40" s="96">
        <f>'[1]03'!$H$30+'[1]03'!$H$31+'[1]03'!$H$48+'[1]03'!$H$49+'[1]03'!$H$50-'[1]03'!$I$37-'[1]03'!$I$39-'[1]03'!$I$44+'[1]03'!$H$56+'[1]03'!$H$57+'[1]03'!$H$58-'[1]03'!$I$33</f>
        <v>226679.07760000002</v>
      </c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8"/>
      <c r="BU40" s="98">
        <v>137682</v>
      </c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8"/>
      <c r="CJ40" s="98">
        <v>137295</v>
      </c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89"/>
    </row>
    <row r="41" spans="1:102" s="1" customFormat="1" ht="18" customHeight="1">
      <c r="A41" s="93"/>
      <c r="B41" s="94"/>
      <c r="C41" s="94"/>
      <c r="D41" s="94"/>
      <c r="E41" s="94"/>
      <c r="F41" s="94"/>
      <c r="G41" s="94"/>
      <c r="H41" s="94"/>
      <c r="I41" s="94"/>
      <c r="J41" s="97"/>
      <c r="K41" s="130" t="s">
        <v>220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2"/>
      <c r="AY41" s="93"/>
      <c r="AZ41" s="94"/>
      <c r="BA41" s="94"/>
      <c r="BB41" s="94"/>
      <c r="BC41" s="94"/>
      <c r="BD41" s="94"/>
      <c r="BE41" s="95"/>
      <c r="BF41" s="96">
        <v>119524</v>
      </c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7"/>
      <c r="BU41" s="98">
        <v>100140</v>
      </c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7"/>
      <c r="CJ41" s="98">
        <v>114782</v>
      </c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5"/>
    </row>
    <row r="42" spans="1:102" s="1" customFormat="1" ht="30" customHeight="1">
      <c r="A42" s="93"/>
      <c r="B42" s="103"/>
      <c r="C42" s="103"/>
      <c r="D42" s="103"/>
      <c r="E42" s="103"/>
      <c r="F42" s="103"/>
      <c r="G42" s="103"/>
      <c r="H42" s="103"/>
      <c r="I42" s="103"/>
      <c r="J42" s="125"/>
      <c r="K42" s="25"/>
      <c r="L42" s="126" t="s">
        <v>113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93" t="s">
        <v>83</v>
      </c>
      <c r="AZ42" s="103"/>
      <c r="BA42" s="103"/>
      <c r="BB42" s="103"/>
      <c r="BC42" s="103"/>
      <c r="BD42" s="103"/>
      <c r="BE42" s="104"/>
      <c r="BF42" s="96">
        <v>0</v>
      </c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8"/>
      <c r="BU42" s="98">
        <v>0</v>
      </c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8"/>
      <c r="CJ42" s="98">
        <v>0</v>
      </c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89"/>
    </row>
    <row r="43" spans="1:102" s="1" customFormat="1" ht="30.75" customHeight="1">
      <c r="A43" s="93"/>
      <c r="B43" s="103"/>
      <c r="C43" s="103"/>
      <c r="D43" s="103"/>
      <c r="E43" s="103"/>
      <c r="F43" s="103"/>
      <c r="G43" s="103"/>
      <c r="H43" s="103"/>
      <c r="I43" s="103"/>
      <c r="J43" s="125"/>
      <c r="K43" s="25"/>
      <c r="L43" s="126" t="s">
        <v>114</v>
      </c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93" t="s">
        <v>84</v>
      </c>
      <c r="AZ43" s="103"/>
      <c r="BA43" s="103"/>
      <c r="BB43" s="103"/>
      <c r="BC43" s="103"/>
      <c r="BD43" s="103"/>
      <c r="BE43" s="104"/>
      <c r="BF43" s="96">
        <f>'[1]03'!$H$26+'[1]03'!$H$27+'[1]03'!$H$28</f>
        <v>33494.25195999999</v>
      </c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8"/>
      <c r="BU43" s="98">
        <v>12385</v>
      </c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8"/>
      <c r="CJ43" s="98">
        <v>18879</v>
      </c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89"/>
    </row>
    <row r="44" spans="1:102" s="20" customFormat="1" ht="15" customHeight="1" thickBot="1">
      <c r="A44" s="108"/>
      <c r="B44" s="109"/>
      <c r="C44" s="109"/>
      <c r="D44" s="109"/>
      <c r="E44" s="109"/>
      <c r="F44" s="109"/>
      <c r="G44" s="109"/>
      <c r="H44" s="109"/>
      <c r="I44" s="109"/>
      <c r="J44" s="110"/>
      <c r="K44" s="26"/>
      <c r="L44" s="118" t="s">
        <v>41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9" t="s">
        <v>85</v>
      </c>
      <c r="AZ44" s="120"/>
      <c r="BA44" s="120"/>
      <c r="BB44" s="120"/>
      <c r="BC44" s="120"/>
      <c r="BD44" s="120"/>
      <c r="BE44" s="121"/>
      <c r="BF44" s="122">
        <f>'[1]03'!$H$60+'[1]03'!$H$78</f>
        <v>471.09000000000003</v>
      </c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4"/>
      <c r="BU44" s="190">
        <v>2168</v>
      </c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4"/>
      <c r="CJ44" s="190">
        <v>303</v>
      </c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91"/>
    </row>
    <row r="45" spans="1:102" s="20" customFormat="1" ht="17.25" customHeight="1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10"/>
      <c r="K45" s="27"/>
      <c r="L45" s="111" t="s">
        <v>42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2" t="s">
        <v>86</v>
      </c>
      <c r="AZ45" s="113"/>
      <c r="BA45" s="113"/>
      <c r="BB45" s="113"/>
      <c r="BC45" s="113"/>
      <c r="BD45" s="113"/>
      <c r="BE45" s="114"/>
      <c r="BF45" s="115">
        <f>BF37+BF39+BF40+BF42+BF43+BF44</f>
        <v>321618.51725000003</v>
      </c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7"/>
      <c r="BU45" s="185">
        <f>BU37+BU40+BU42+BU43+BU44</f>
        <v>351419</v>
      </c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7"/>
      <c r="CJ45" s="185">
        <f>CJ37+CJ40+CJ43+CJ44</f>
        <v>368787</v>
      </c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86"/>
    </row>
    <row r="46" spans="1:102" s="1" customFormat="1" ht="17.25" customHeight="1" thickBot="1">
      <c r="A46" s="99"/>
      <c r="B46" s="100"/>
      <c r="C46" s="100"/>
      <c r="D46" s="100"/>
      <c r="E46" s="100"/>
      <c r="F46" s="100"/>
      <c r="G46" s="100"/>
      <c r="H46" s="100"/>
      <c r="I46" s="100"/>
      <c r="J46" s="101"/>
      <c r="K46" s="25"/>
      <c r="L46" s="102" t="s">
        <v>43</v>
      </c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93" t="s">
        <v>87</v>
      </c>
      <c r="AZ46" s="103"/>
      <c r="BA46" s="103"/>
      <c r="BB46" s="103"/>
      <c r="BC46" s="103"/>
      <c r="BD46" s="103"/>
      <c r="BE46" s="104"/>
      <c r="BF46" s="105">
        <f>BF36+BF45</f>
        <v>498640.59621</v>
      </c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87">
        <f>BU36+BU45</f>
        <v>531356</v>
      </c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7"/>
      <c r="CJ46" s="187">
        <f>CJ45+CJ36</f>
        <v>502596</v>
      </c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88"/>
    </row>
    <row r="47" spans="58:102" ht="12.75"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</row>
    <row r="48" spans="58:102" ht="12.75"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</row>
  </sheetData>
  <sheetProtection/>
  <mergeCells count="153">
    <mergeCell ref="BF25:BT27"/>
    <mergeCell ref="BU25:CI27"/>
    <mergeCell ref="CP23:CS23"/>
    <mergeCell ref="CJ24:CX24"/>
    <mergeCell ref="A8:CB8"/>
    <mergeCell ref="A29:J29"/>
    <mergeCell ref="L29:AX29"/>
    <mergeCell ref="AY29:BE29"/>
    <mergeCell ref="BF29:BT29"/>
    <mergeCell ref="BU29:CI29"/>
    <mergeCell ref="BU22:CI22"/>
    <mergeCell ref="CJ22:CX22"/>
    <mergeCell ref="CC16:CM17"/>
    <mergeCell ref="CN16:CX17"/>
    <mergeCell ref="U15:BS15"/>
    <mergeCell ref="CC13:CX13"/>
    <mergeCell ref="CC12:CX12"/>
    <mergeCell ref="A20:BZ20"/>
    <mergeCell ref="CC10:CX10"/>
    <mergeCell ref="Z19:BZ19"/>
    <mergeCell ref="N12:BP12"/>
    <mergeCell ref="CC14:CX15"/>
    <mergeCell ref="CC9:CX9"/>
    <mergeCell ref="AC9:AS9"/>
    <mergeCell ref="AT9:AW9"/>
    <mergeCell ref="AX9:BA9"/>
    <mergeCell ref="CC18:CX18"/>
    <mergeCell ref="BA16:BY16"/>
    <mergeCell ref="A17:BI17"/>
    <mergeCell ref="CC11:CI11"/>
    <mergeCell ref="CR11:CX11"/>
    <mergeCell ref="CJ11:CQ11"/>
    <mergeCell ref="CJ25:CX27"/>
    <mergeCell ref="BW23:BZ23"/>
    <mergeCell ref="CA23:CD23"/>
    <mergeCell ref="BU24:CI24"/>
    <mergeCell ref="CL23:CO23"/>
    <mergeCell ref="A25:J27"/>
    <mergeCell ref="K25:AX25"/>
    <mergeCell ref="AY25:BE27"/>
    <mergeCell ref="K26:AX26"/>
    <mergeCell ref="L27:AX27"/>
    <mergeCell ref="A28:J28"/>
    <mergeCell ref="A31:J31"/>
    <mergeCell ref="L31:AX31"/>
    <mergeCell ref="AY31:BE31"/>
    <mergeCell ref="A32:J32"/>
    <mergeCell ref="L32:AX32"/>
    <mergeCell ref="AY32:BE32"/>
    <mergeCell ref="A30:J30"/>
    <mergeCell ref="L30:AX30"/>
    <mergeCell ref="AY30:BE30"/>
    <mergeCell ref="CJ28:CX28"/>
    <mergeCell ref="BF31:BT31"/>
    <mergeCell ref="BU31:CI31"/>
    <mergeCell ref="CJ31:CX31"/>
    <mergeCell ref="CJ29:CX29"/>
    <mergeCell ref="BU30:CI30"/>
    <mergeCell ref="CJ30:CX30"/>
    <mergeCell ref="BF30:BT30"/>
    <mergeCell ref="CJ33:CX33"/>
    <mergeCell ref="BU34:CI34"/>
    <mergeCell ref="CJ34:CX34"/>
    <mergeCell ref="BU33:CI33"/>
    <mergeCell ref="BF32:BT32"/>
    <mergeCell ref="BU32:CI32"/>
    <mergeCell ref="CJ32:CX32"/>
    <mergeCell ref="CJ37:CX38"/>
    <mergeCell ref="BU37:CI38"/>
    <mergeCell ref="BU39:CI39"/>
    <mergeCell ref="CJ39:CX39"/>
    <mergeCell ref="CJ35:CX35"/>
    <mergeCell ref="BU36:CI36"/>
    <mergeCell ref="CJ36:CX36"/>
    <mergeCell ref="BU35:CI35"/>
    <mergeCell ref="CJ44:CX44"/>
    <mergeCell ref="BU43:CI43"/>
    <mergeCell ref="CJ40:CX40"/>
    <mergeCell ref="BU42:CI42"/>
    <mergeCell ref="CJ42:CX42"/>
    <mergeCell ref="BU40:CI40"/>
    <mergeCell ref="L28:AX28"/>
    <mergeCell ref="AY28:BE28"/>
    <mergeCell ref="BF28:BT28"/>
    <mergeCell ref="BU28:CI28"/>
    <mergeCell ref="CJ45:CX45"/>
    <mergeCell ref="BU46:CI46"/>
    <mergeCell ref="CJ46:CX46"/>
    <mergeCell ref="BU45:CI45"/>
    <mergeCell ref="CJ43:CX43"/>
    <mergeCell ref="BU44:CI44"/>
    <mergeCell ref="A22:J24"/>
    <mergeCell ref="K22:AX24"/>
    <mergeCell ref="AY22:BE24"/>
    <mergeCell ref="BK22:BS22"/>
    <mergeCell ref="BF23:BK23"/>
    <mergeCell ref="BL23:BO23"/>
    <mergeCell ref="BF24:BT24"/>
    <mergeCell ref="A34:J34"/>
    <mergeCell ref="L34:AX34"/>
    <mergeCell ref="AY34:BE34"/>
    <mergeCell ref="BF34:BT34"/>
    <mergeCell ref="A33:J33"/>
    <mergeCell ref="L33:AX33"/>
    <mergeCell ref="AY33:BE33"/>
    <mergeCell ref="BF33:BT33"/>
    <mergeCell ref="A36:J36"/>
    <mergeCell ref="L36:AX36"/>
    <mergeCell ref="AY36:BE36"/>
    <mergeCell ref="BF36:BT36"/>
    <mergeCell ref="A35:J35"/>
    <mergeCell ref="L35:AX35"/>
    <mergeCell ref="AY35:BE35"/>
    <mergeCell ref="BF35:BT35"/>
    <mergeCell ref="A39:J39"/>
    <mergeCell ref="L39:AX39"/>
    <mergeCell ref="AY39:BE39"/>
    <mergeCell ref="BF39:BT39"/>
    <mergeCell ref="A37:J38"/>
    <mergeCell ref="K37:AX37"/>
    <mergeCell ref="AY37:BE38"/>
    <mergeCell ref="BF37:BT38"/>
    <mergeCell ref="L38:AX38"/>
    <mergeCell ref="A40:J40"/>
    <mergeCell ref="L40:AX40"/>
    <mergeCell ref="AY40:BE40"/>
    <mergeCell ref="BF40:BT40"/>
    <mergeCell ref="A41:J41"/>
    <mergeCell ref="K41:AX41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Y45:BE45"/>
    <mergeCell ref="BF45:BT45"/>
    <mergeCell ref="A44:J44"/>
    <mergeCell ref="L44:AX44"/>
    <mergeCell ref="AY44:BE44"/>
    <mergeCell ref="BF44:BT44"/>
    <mergeCell ref="AY41:BE41"/>
    <mergeCell ref="BF41:BT41"/>
    <mergeCell ref="BU41:CI41"/>
    <mergeCell ref="CJ41:CX41"/>
    <mergeCell ref="A46:J46"/>
    <mergeCell ref="L46:AX46"/>
    <mergeCell ref="AY46:BE46"/>
    <mergeCell ref="BF46:BT46"/>
    <mergeCell ref="A45:J45"/>
    <mergeCell ref="L45:AX45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4"/>
  <sheetViews>
    <sheetView zoomScalePageLayoutView="0" workbookViewId="0" topLeftCell="A1">
      <selection activeCell="BF25" sqref="BF25:BT25"/>
    </sheetView>
  </sheetViews>
  <sheetFormatPr defaultColWidth="0.875" defaultRowHeight="12.75"/>
  <cols>
    <col min="1" max="8" width="0.875" style="4" customWidth="1"/>
    <col min="9" max="10" width="0.6171875" style="4" customWidth="1"/>
    <col min="11" max="28" width="0.875" style="4" customWidth="1"/>
    <col min="29" max="29" width="4.00390625" style="4" customWidth="1"/>
    <col min="30" max="31" width="0.875" style="4" customWidth="1"/>
    <col min="32" max="32" width="2.125" style="4" customWidth="1"/>
    <col min="33" max="35" width="0.875" style="4" customWidth="1"/>
    <col min="36" max="36" width="2.875" style="4" customWidth="1"/>
    <col min="37" max="42" width="0.875" style="4" customWidth="1"/>
    <col min="43" max="43" width="5.00390625" style="4" customWidth="1"/>
    <col min="44" max="44" width="1.625" style="4" customWidth="1"/>
    <col min="45" max="65" width="0.875" style="4" customWidth="1"/>
    <col min="66" max="66" width="1.00390625" style="4" customWidth="1"/>
    <col min="67" max="68" width="0.875" style="4" customWidth="1"/>
    <col min="69" max="69" width="1.12109375" style="4" customWidth="1"/>
    <col min="70" max="91" width="0.875" style="4" customWidth="1"/>
    <col min="92" max="92" width="1.00390625" style="4" customWidth="1"/>
    <col min="93" max="16384" width="0.875" style="4" customWidth="1"/>
  </cols>
  <sheetData>
    <row r="1" s="1" customFormat="1" ht="12">
      <c r="CX1" s="8" t="s">
        <v>44</v>
      </c>
    </row>
    <row r="2" s="1" customFormat="1" ht="6" customHeight="1">
      <c r="CX2" s="8"/>
    </row>
    <row r="3" spans="1:102" s="1" customFormat="1" ht="19.5" customHeight="1">
      <c r="A3" s="160" t="s">
        <v>166</v>
      </c>
      <c r="B3" s="161"/>
      <c r="C3" s="161"/>
      <c r="D3" s="161"/>
      <c r="E3" s="161"/>
      <c r="F3" s="161"/>
      <c r="G3" s="161"/>
      <c r="H3" s="161"/>
      <c r="I3" s="161"/>
      <c r="J3" s="162"/>
      <c r="K3" s="169" t="s">
        <v>167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1"/>
      <c r="AY3" s="169" t="s">
        <v>70</v>
      </c>
      <c r="AZ3" s="170"/>
      <c r="BA3" s="170"/>
      <c r="BB3" s="170"/>
      <c r="BC3" s="170"/>
      <c r="BD3" s="170"/>
      <c r="BE3" s="171"/>
      <c r="BF3" s="14"/>
      <c r="BG3" s="12"/>
      <c r="BH3" s="12"/>
      <c r="BI3" s="12"/>
      <c r="BJ3" s="15" t="s">
        <v>25</v>
      </c>
      <c r="BK3" s="178" t="s">
        <v>195</v>
      </c>
      <c r="BL3" s="178"/>
      <c r="BM3" s="178"/>
      <c r="BN3" s="178"/>
      <c r="BO3" s="178"/>
      <c r="BP3" s="178"/>
      <c r="BQ3" s="178"/>
      <c r="BR3" s="178"/>
      <c r="BS3" s="178"/>
      <c r="BT3" s="16"/>
      <c r="BU3" s="229" t="s">
        <v>26</v>
      </c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1"/>
      <c r="CJ3" s="229" t="s">
        <v>26</v>
      </c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1"/>
    </row>
    <row r="4" spans="1:102" s="1" customFormat="1" ht="14.25">
      <c r="A4" s="163"/>
      <c r="B4" s="164"/>
      <c r="C4" s="164"/>
      <c r="D4" s="164"/>
      <c r="E4" s="164"/>
      <c r="F4" s="164"/>
      <c r="G4" s="164"/>
      <c r="H4" s="164"/>
      <c r="I4" s="164"/>
      <c r="J4" s="165"/>
      <c r="K4" s="172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4"/>
      <c r="AY4" s="172"/>
      <c r="AZ4" s="173"/>
      <c r="BA4" s="173"/>
      <c r="BB4" s="173"/>
      <c r="BC4" s="173"/>
      <c r="BD4" s="173"/>
      <c r="BE4" s="174"/>
      <c r="BF4" s="179">
        <v>20</v>
      </c>
      <c r="BG4" s="180"/>
      <c r="BH4" s="180"/>
      <c r="BI4" s="180"/>
      <c r="BJ4" s="180"/>
      <c r="BK4" s="180"/>
      <c r="BL4" s="181" t="s">
        <v>191</v>
      </c>
      <c r="BM4" s="181"/>
      <c r="BN4" s="181"/>
      <c r="BO4" s="181"/>
      <c r="BP4" s="17" t="s">
        <v>168</v>
      </c>
      <c r="BQ4" s="17"/>
      <c r="BR4" s="17"/>
      <c r="BS4" s="17"/>
      <c r="BT4" s="18"/>
      <c r="BU4" s="17"/>
      <c r="BV4" s="17"/>
      <c r="BW4" s="180">
        <v>20</v>
      </c>
      <c r="BX4" s="180"/>
      <c r="BY4" s="180"/>
      <c r="BZ4" s="180"/>
      <c r="CA4" s="284" t="s">
        <v>192</v>
      </c>
      <c r="CB4" s="284"/>
      <c r="CC4" s="284"/>
      <c r="CD4" s="284"/>
      <c r="CE4" s="17" t="s">
        <v>169</v>
      </c>
      <c r="CF4" s="17"/>
      <c r="CG4" s="17"/>
      <c r="CH4" s="17"/>
      <c r="CI4" s="17"/>
      <c r="CJ4" s="19"/>
      <c r="CK4" s="17"/>
      <c r="CL4" s="180">
        <v>20</v>
      </c>
      <c r="CM4" s="180"/>
      <c r="CN4" s="180"/>
      <c r="CO4" s="180"/>
      <c r="CP4" s="284" t="s">
        <v>193</v>
      </c>
      <c r="CQ4" s="284"/>
      <c r="CR4" s="284"/>
      <c r="CS4" s="284"/>
      <c r="CT4" s="17" t="s">
        <v>170</v>
      </c>
      <c r="CU4" s="17"/>
      <c r="CV4" s="17"/>
      <c r="CW4" s="17"/>
      <c r="CX4" s="18"/>
    </row>
    <row r="5" spans="1:102" s="1" customFormat="1" ht="7.5" customHeight="1" thickBot="1">
      <c r="A5" s="166"/>
      <c r="B5" s="167"/>
      <c r="C5" s="167"/>
      <c r="D5" s="167"/>
      <c r="E5" s="167"/>
      <c r="F5" s="167"/>
      <c r="G5" s="167"/>
      <c r="H5" s="167"/>
      <c r="I5" s="167"/>
      <c r="J5" s="168"/>
      <c r="K5" s="175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7"/>
      <c r="AY5" s="175"/>
      <c r="AZ5" s="176"/>
      <c r="BA5" s="176"/>
      <c r="BB5" s="176"/>
      <c r="BC5" s="176"/>
      <c r="BD5" s="176"/>
      <c r="BE5" s="177"/>
      <c r="BF5" s="182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4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2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1:102" s="1" customFormat="1" ht="15.75">
      <c r="A6" s="145"/>
      <c r="B6" s="146"/>
      <c r="C6" s="146"/>
      <c r="D6" s="146"/>
      <c r="E6" s="146"/>
      <c r="F6" s="146"/>
      <c r="G6" s="146"/>
      <c r="H6" s="146"/>
      <c r="I6" s="146"/>
      <c r="J6" s="202"/>
      <c r="K6" s="282" t="s">
        <v>45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145" t="s">
        <v>88</v>
      </c>
      <c r="AZ6" s="146"/>
      <c r="BA6" s="146"/>
      <c r="BB6" s="146"/>
      <c r="BC6" s="146"/>
      <c r="BD6" s="146"/>
      <c r="BE6" s="146"/>
      <c r="BF6" s="236">
        <f>'[1]03'!$I$63</f>
        <v>103.57</v>
      </c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237"/>
      <c r="BU6" s="199">
        <v>104</v>
      </c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8">
        <v>104</v>
      </c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</row>
    <row r="7" spans="1:102" s="1" customFormat="1" ht="18" customHeight="1">
      <c r="A7" s="137"/>
      <c r="B7" s="138"/>
      <c r="C7" s="138"/>
      <c r="D7" s="138"/>
      <c r="E7" s="138"/>
      <c r="F7" s="138"/>
      <c r="G7" s="138"/>
      <c r="H7" s="138"/>
      <c r="I7" s="138"/>
      <c r="J7" s="139"/>
      <c r="K7" s="143" t="s">
        <v>179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37"/>
      <c r="AZ7" s="138"/>
      <c r="BA7" s="138"/>
      <c r="BB7" s="138"/>
      <c r="BC7" s="138"/>
      <c r="BD7" s="138"/>
      <c r="BE7" s="138"/>
      <c r="BF7" s="149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1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92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93"/>
    </row>
    <row r="8" spans="1:102" s="1" customFormat="1" ht="34.5" customHeight="1">
      <c r="A8" s="140"/>
      <c r="B8" s="141"/>
      <c r="C8" s="141"/>
      <c r="D8" s="141"/>
      <c r="E8" s="141"/>
      <c r="F8" s="141"/>
      <c r="G8" s="141"/>
      <c r="H8" s="141"/>
      <c r="I8" s="141"/>
      <c r="J8" s="142"/>
      <c r="K8" s="24"/>
      <c r="L8" s="279" t="s">
        <v>71</v>
      </c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80"/>
      <c r="AY8" s="140"/>
      <c r="AZ8" s="141"/>
      <c r="BA8" s="141"/>
      <c r="BB8" s="141"/>
      <c r="BC8" s="141"/>
      <c r="BD8" s="141"/>
      <c r="BE8" s="141"/>
      <c r="BF8" s="152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4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94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95"/>
    </row>
    <row r="9" spans="1:102" s="1" customFormat="1" ht="32.25" customHeight="1">
      <c r="A9" s="93"/>
      <c r="B9" s="103"/>
      <c r="C9" s="103"/>
      <c r="D9" s="103"/>
      <c r="E9" s="103"/>
      <c r="F9" s="103"/>
      <c r="G9" s="103"/>
      <c r="H9" s="103"/>
      <c r="I9" s="103"/>
      <c r="J9" s="125"/>
      <c r="K9" s="25"/>
      <c r="L9" s="133" t="s">
        <v>46</v>
      </c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4" t="s">
        <v>89</v>
      </c>
      <c r="AZ9" s="135"/>
      <c r="BA9" s="135"/>
      <c r="BB9" s="135"/>
      <c r="BC9" s="135"/>
      <c r="BD9" s="135"/>
      <c r="BE9" s="135"/>
      <c r="BF9" s="281" t="s">
        <v>47</v>
      </c>
      <c r="BG9" s="278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274" t="s">
        <v>196</v>
      </c>
      <c r="BT9" s="276"/>
      <c r="BU9" s="277" t="s">
        <v>47</v>
      </c>
      <c r="BV9" s="278"/>
      <c r="BW9" s="127">
        <v>0</v>
      </c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274" t="s">
        <v>48</v>
      </c>
      <c r="CI9" s="276"/>
      <c r="CJ9" s="277" t="s">
        <v>47</v>
      </c>
      <c r="CK9" s="278"/>
      <c r="CL9" s="127">
        <v>0</v>
      </c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274" t="s">
        <v>48</v>
      </c>
      <c r="CX9" s="275"/>
    </row>
    <row r="10" spans="1:102" s="1" customFormat="1" ht="15" customHeight="1">
      <c r="A10" s="93"/>
      <c r="B10" s="103"/>
      <c r="C10" s="103"/>
      <c r="D10" s="103"/>
      <c r="E10" s="103"/>
      <c r="F10" s="103"/>
      <c r="G10" s="103"/>
      <c r="H10" s="103"/>
      <c r="I10" s="103"/>
      <c r="J10" s="125"/>
      <c r="K10" s="25"/>
      <c r="L10" s="159" t="s">
        <v>49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93" t="s">
        <v>90</v>
      </c>
      <c r="AZ10" s="103"/>
      <c r="BA10" s="103"/>
      <c r="BB10" s="103"/>
      <c r="BC10" s="103"/>
      <c r="BD10" s="103"/>
      <c r="BE10" s="103"/>
      <c r="BF10" s="96">
        <v>0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8"/>
      <c r="BU10" s="98">
        <v>0</v>
      </c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98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89"/>
    </row>
    <row r="11" spans="1:102" s="1" customFormat="1" ht="15" customHeight="1">
      <c r="A11" s="93"/>
      <c r="B11" s="103"/>
      <c r="C11" s="103"/>
      <c r="D11" s="103"/>
      <c r="E11" s="103"/>
      <c r="F11" s="103"/>
      <c r="G11" s="103"/>
      <c r="H11" s="103"/>
      <c r="I11" s="103"/>
      <c r="J11" s="125"/>
      <c r="K11" s="25"/>
      <c r="L11" s="159" t="s">
        <v>50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93" t="s">
        <v>91</v>
      </c>
      <c r="AZ11" s="103"/>
      <c r="BA11" s="103"/>
      <c r="BB11" s="103"/>
      <c r="BC11" s="103"/>
      <c r="BD11" s="103"/>
      <c r="BE11" s="103"/>
      <c r="BF11" s="9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8"/>
      <c r="BU11" s="98">
        <v>0</v>
      </c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98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89"/>
    </row>
    <row r="12" spans="1:102" s="1" customFormat="1" ht="15" customHeight="1">
      <c r="A12" s="93"/>
      <c r="B12" s="103"/>
      <c r="C12" s="103"/>
      <c r="D12" s="103"/>
      <c r="E12" s="103"/>
      <c r="F12" s="103"/>
      <c r="G12" s="103"/>
      <c r="H12" s="103"/>
      <c r="I12" s="103"/>
      <c r="J12" s="125"/>
      <c r="K12" s="25"/>
      <c r="L12" s="159" t="s">
        <v>51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93" t="s">
        <v>92</v>
      </c>
      <c r="AZ12" s="103"/>
      <c r="BA12" s="103"/>
      <c r="BB12" s="103"/>
      <c r="BC12" s="103"/>
      <c r="BD12" s="103"/>
      <c r="BE12" s="103"/>
      <c r="BF12" s="9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8"/>
      <c r="BU12" s="98">
        <v>0</v>
      </c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8"/>
      <c r="CJ12" s="98">
        <v>0</v>
      </c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89"/>
    </row>
    <row r="13" spans="1:102" s="20" customFormat="1" ht="32.2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K13" s="29"/>
      <c r="L13" s="266" t="s">
        <v>52</v>
      </c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7" t="s">
        <v>93</v>
      </c>
      <c r="AZ13" s="268"/>
      <c r="BA13" s="268"/>
      <c r="BB13" s="268"/>
      <c r="BC13" s="268"/>
      <c r="BD13" s="268"/>
      <c r="BE13" s="268"/>
      <c r="BF13" s="269">
        <f>'[1]03'!$I$64+'[1]03'!$I$65+'[1]03'!$I$66+'[1]03'!$I$80</f>
        <v>228743.09758</v>
      </c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1"/>
      <c r="BU13" s="272">
        <v>221989</v>
      </c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1"/>
      <c r="CJ13" s="272">
        <v>172918</v>
      </c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3"/>
    </row>
    <row r="14" spans="1:102" s="20" customFormat="1" ht="32.25" customHeight="1">
      <c r="A14" s="108"/>
      <c r="B14" s="240"/>
      <c r="C14" s="240"/>
      <c r="D14" s="240"/>
      <c r="E14" s="240"/>
      <c r="F14" s="240"/>
      <c r="G14" s="240"/>
      <c r="H14" s="240"/>
      <c r="I14" s="240"/>
      <c r="J14" s="241"/>
      <c r="K14" s="242" t="s">
        <v>197</v>
      </c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  <c r="AY14" s="93" t="s">
        <v>199</v>
      </c>
      <c r="AZ14" s="94"/>
      <c r="BA14" s="94"/>
      <c r="BB14" s="94"/>
      <c r="BC14" s="94"/>
      <c r="BD14" s="94"/>
      <c r="BE14" s="94"/>
      <c r="BF14" s="245">
        <f>'[1]03'!$I$66</f>
        <v>282286.05531</v>
      </c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7"/>
      <c r="BU14" s="248">
        <v>282286</v>
      </c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7"/>
      <c r="CJ14" s="248">
        <v>236288</v>
      </c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9"/>
    </row>
    <row r="15" spans="1:102" s="20" customFormat="1" ht="16.5" thickBot="1">
      <c r="A15" s="108"/>
      <c r="B15" s="240"/>
      <c r="C15" s="240"/>
      <c r="D15" s="240"/>
      <c r="E15" s="240"/>
      <c r="F15" s="240"/>
      <c r="G15" s="240"/>
      <c r="H15" s="240"/>
      <c r="I15" s="240"/>
      <c r="J15" s="241"/>
      <c r="K15" s="250" t="s">
        <v>198</v>
      </c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2"/>
      <c r="AY15" s="137" t="s">
        <v>200</v>
      </c>
      <c r="AZ15" s="285"/>
      <c r="BA15" s="285"/>
      <c r="BB15" s="285"/>
      <c r="BC15" s="285"/>
      <c r="BD15" s="285"/>
      <c r="BE15" s="285"/>
      <c r="BF15" s="286">
        <f>'[1]03'!$I$64+'[1]03'!$I$65+'[1]03'!$I$80</f>
        <v>-53542.95773</v>
      </c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8"/>
      <c r="BU15" s="289">
        <v>-60297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8"/>
      <c r="CJ15" s="289">
        <v>-63370</v>
      </c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90"/>
    </row>
    <row r="16" spans="1:102" s="1" customFormat="1" ht="15" customHeight="1" thickBot="1">
      <c r="A16" s="93"/>
      <c r="B16" s="103"/>
      <c r="C16" s="103"/>
      <c r="D16" s="103"/>
      <c r="E16" s="103"/>
      <c r="F16" s="103"/>
      <c r="G16" s="103"/>
      <c r="H16" s="103"/>
      <c r="I16" s="103"/>
      <c r="J16" s="125"/>
      <c r="K16" s="24"/>
      <c r="L16" s="155" t="s">
        <v>53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263" t="s">
        <v>94</v>
      </c>
      <c r="AZ16" s="264"/>
      <c r="BA16" s="264"/>
      <c r="BB16" s="264"/>
      <c r="BC16" s="264"/>
      <c r="BD16" s="264"/>
      <c r="BE16" s="265"/>
      <c r="BF16" s="105">
        <f>BF6+BF13</f>
        <v>228846.66758</v>
      </c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7"/>
      <c r="BU16" s="187">
        <f>BU6+BU13</f>
        <v>222093</v>
      </c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7"/>
      <c r="CJ16" s="187">
        <f>CJ6+CJ13</f>
        <v>173022</v>
      </c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88"/>
    </row>
    <row r="17" spans="1:102" s="1" customFormat="1" ht="15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9"/>
      <c r="K17" s="143" t="s">
        <v>54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37" t="s">
        <v>95</v>
      </c>
      <c r="AZ17" s="138"/>
      <c r="BA17" s="138"/>
      <c r="BB17" s="138"/>
      <c r="BC17" s="138"/>
      <c r="BD17" s="138"/>
      <c r="BE17" s="205"/>
      <c r="BF17" s="149">
        <v>0</v>
      </c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1"/>
      <c r="BU17" s="150">
        <v>0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92">
        <v>0</v>
      </c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93"/>
    </row>
    <row r="18" spans="1:102" s="1" customFormat="1" ht="15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2"/>
      <c r="K18" s="24"/>
      <c r="L18" s="155" t="s">
        <v>55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40"/>
      <c r="AZ18" s="141"/>
      <c r="BA18" s="141"/>
      <c r="BB18" s="141"/>
      <c r="BC18" s="141"/>
      <c r="BD18" s="141"/>
      <c r="BE18" s="148"/>
      <c r="BF18" s="152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94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95"/>
    </row>
    <row r="19" spans="1:102" s="1" customFormat="1" ht="15" customHeight="1">
      <c r="A19" s="93"/>
      <c r="B19" s="103"/>
      <c r="C19" s="103"/>
      <c r="D19" s="103"/>
      <c r="E19" s="103"/>
      <c r="F19" s="103"/>
      <c r="G19" s="103"/>
      <c r="H19" s="103"/>
      <c r="I19" s="103"/>
      <c r="J19" s="125"/>
      <c r="K19" s="25"/>
      <c r="L19" s="159" t="s">
        <v>56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93" t="s">
        <v>96</v>
      </c>
      <c r="AZ19" s="103"/>
      <c r="BA19" s="103"/>
      <c r="BB19" s="103"/>
      <c r="BC19" s="103"/>
      <c r="BD19" s="103"/>
      <c r="BE19" s="104"/>
      <c r="BF19" s="96">
        <v>0</v>
      </c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8"/>
      <c r="BU19" s="98">
        <v>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98">
        <v>920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89"/>
    </row>
    <row r="20" spans="1:102" s="1" customFormat="1" ht="15" customHeight="1">
      <c r="A20" s="93"/>
      <c r="B20" s="103"/>
      <c r="C20" s="103"/>
      <c r="D20" s="103"/>
      <c r="E20" s="103"/>
      <c r="F20" s="103"/>
      <c r="G20" s="103"/>
      <c r="H20" s="103"/>
      <c r="I20" s="103"/>
      <c r="J20" s="125"/>
      <c r="K20" s="25"/>
      <c r="L20" s="159" t="s">
        <v>115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93" t="s">
        <v>97</v>
      </c>
      <c r="AZ20" s="103"/>
      <c r="BA20" s="103"/>
      <c r="BB20" s="103"/>
      <c r="BC20" s="103"/>
      <c r="BD20" s="103"/>
      <c r="BE20" s="104"/>
      <c r="BF20" s="96">
        <v>0</v>
      </c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8"/>
      <c r="BU20" s="98">
        <v>0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8"/>
      <c r="CJ20" s="98">
        <v>0</v>
      </c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89"/>
    </row>
    <row r="21" spans="1:102" s="20" customFormat="1" ht="15" customHeight="1" thickBot="1">
      <c r="A21" s="108"/>
      <c r="B21" s="109"/>
      <c r="C21" s="109"/>
      <c r="D21" s="109"/>
      <c r="E21" s="109"/>
      <c r="F21" s="109"/>
      <c r="G21" s="109"/>
      <c r="H21" s="109"/>
      <c r="I21" s="109"/>
      <c r="J21" s="110"/>
      <c r="K21" s="26"/>
      <c r="L21" s="262" t="s">
        <v>57</v>
      </c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119" t="s">
        <v>98</v>
      </c>
      <c r="AZ21" s="120"/>
      <c r="BA21" s="120"/>
      <c r="BB21" s="120"/>
      <c r="BC21" s="120"/>
      <c r="BD21" s="120"/>
      <c r="BE21" s="121"/>
      <c r="BF21" s="122">
        <v>0</v>
      </c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4"/>
      <c r="BU21" s="190">
        <v>0</v>
      </c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4"/>
      <c r="CJ21" s="190">
        <v>0</v>
      </c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91"/>
    </row>
    <row r="22" spans="1:102" s="1" customFormat="1" ht="15" customHeight="1" thickBot="1">
      <c r="A22" s="93"/>
      <c r="B22" s="103"/>
      <c r="C22" s="103"/>
      <c r="D22" s="103"/>
      <c r="E22" s="103"/>
      <c r="F22" s="103"/>
      <c r="G22" s="103"/>
      <c r="H22" s="103"/>
      <c r="I22" s="103"/>
      <c r="J22" s="125"/>
      <c r="K22" s="24"/>
      <c r="L22" s="155" t="s">
        <v>58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12" t="s">
        <v>99</v>
      </c>
      <c r="AZ22" s="113"/>
      <c r="BA22" s="113"/>
      <c r="BB22" s="113"/>
      <c r="BC22" s="113"/>
      <c r="BD22" s="113"/>
      <c r="BE22" s="114"/>
      <c r="BF22" s="156">
        <f>SUM(BF17:BT21)</f>
        <v>0</v>
      </c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8"/>
      <c r="BU22" s="196">
        <f>SUM(BU17:CI21)</f>
        <v>0</v>
      </c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8"/>
      <c r="CJ22" s="196">
        <f>SUM(CJ17:CX21)</f>
        <v>920</v>
      </c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97"/>
    </row>
    <row r="23" spans="1:102" s="1" customFormat="1" ht="15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9"/>
      <c r="K23" s="143" t="s">
        <v>59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37" t="s">
        <v>100</v>
      </c>
      <c r="AZ23" s="138"/>
      <c r="BA23" s="138"/>
      <c r="BB23" s="138"/>
      <c r="BC23" s="138"/>
      <c r="BD23" s="138"/>
      <c r="BE23" s="205"/>
      <c r="BF23" s="149">
        <v>58746</v>
      </c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1"/>
      <c r="BU23" s="150">
        <v>58746</v>
      </c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92">
        <v>58746</v>
      </c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93"/>
    </row>
    <row r="24" spans="1:102" s="1" customFormat="1" ht="1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24"/>
      <c r="L24" s="155" t="s">
        <v>55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40"/>
      <c r="AZ24" s="141"/>
      <c r="BA24" s="141"/>
      <c r="BB24" s="141"/>
      <c r="BC24" s="141"/>
      <c r="BD24" s="141"/>
      <c r="BE24" s="148"/>
      <c r="BF24" s="152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94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95"/>
    </row>
    <row r="25" spans="1:102" s="1" customFormat="1" ht="15" customHeight="1">
      <c r="A25" s="93"/>
      <c r="B25" s="103"/>
      <c r="C25" s="103"/>
      <c r="D25" s="103"/>
      <c r="E25" s="103"/>
      <c r="F25" s="103"/>
      <c r="G25" s="103"/>
      <c r="H25" s="103"/>
      <c r="I25" s="103"/>
      <c r="J25" s="125"/>
      <c r="K25" s="25"/>
      <c r="L25" s="159" t="s">
        <v>60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93" t="s">
        <v>101</v>
      </c>
      <c r="AZ25" s="103"/>
      <c r="BA25" s="103"/>
      <c r="BB25" s="103"/>
      <c r="BC25" s="103"/>
      <c r="BD25" s="103"/>
      <c r="BE25" s="104"/>
      <c r="BF25" s="96">
        <f>'[1]03'!$I$29+'[1]03'!$I$36+'[1]03'!$I$40+'[1]03'!$I$41+'[1]03'!$I$42+'[1]03'!$I$43+'[1]03'!$I$45+'[1]03'!$I$46+'[1]03'!$I$47+'[1]03'!$I$48+'[1]03'!$I$49+'[1]03'!$I$55+'[1]03'!$I$59+'[1]03'!$I$61+'[1]03'!$I$32</f>
        <v>58894.30420000001</v>
      </c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8"/>
      <c r="BU25" s="98">
        <v>44681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98">
        <v>70727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89"/>
    </row>
    <row r="26" spans="1:102" s="1" customFormat="1" ht="15" customHeight="1">
      <c r="A26" s="93"/>
      <c r="B26" s="103"/>
      <c r="C26" s="103"/>
      <c r="D26" s="103"/>
      <c r="E26" s="103"/>
      <c r="F26" s="103"/>
      <c r="G26" s="103"/>
      <c r="H26" s="103"/>
      <c r="I26" s="103"/>
      <c r="J26" s="125"/>
      <c r="K26" s="25"/>
      <c r="L26" s="159" t="s">
        <v>61</v>
      </c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93" t="s">
        <v>102</v>
      </c>
      <c r="AZ26" s="103"/>
      <c r="BA26" s="103"/>
      <c r="BB26" s="103"/>
      <c r="BC26" s="103"/>
      <c r="BD26" s="103"/>
      <c r="BE26" s="104"/>
      <c r="BF26" s="96">
        <f>'[1]03'!$I$79+'[1]03'!$I$67</f>
        <v>147999.21823</v>
      </c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8"/>
      <c r="BU26" s="98">
        <v>205836</v>
      </c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8"/>
      <c r="CJ26" s="98">
        <v>199181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89"/>
    </row>
    <row r="27" spans="1:102" s="1" customFormat="1" ht="15" customHeight="1">
      <c r="A27" s="93"/>
      <c r="B27" s="103"/>
      <c r="C27" s="103"/>
      <c r="D27" s="103"/>
      <c r="E27" s="103"/>
      <c r="F27" s="103"/>
      <c r="G27" s="103"/>
      <c r="H27" s="103"/>
      <c r="I27" s="103"/>
      <c r="J27" s="125"/>
      <c r="K27" s="25"/>
      <c r="L27" s="159" t="s">
        <v>115</v>
      </c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93" t="s">
        <v>103</v>
      </c>
      <c r="AZ27" s="103"/>
      <c r="BA27" s="103"/>
      <c r="BB27" s="103"/>
      <c r="BC27" s="103"/>
      <c r="BD27" s="103"/>
      <c r="BE27" s="104"/>
      <c r="BF27" s="96">
        <f>'[1]03'!$I$77</f>
        <v>4154.6822</v>
      </c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8"/>
      <c r="BU27" s="98">
        <v>0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98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89"/>
    </row>
    <row r="28" spans="1:102" s="20" customFormat="1" ht="1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10"/>
      <c r="K28" s="26"/>
      <c r="L28" s="262" t="s">
        <v>57</v>
      </c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119" t="s">
        <v>104</v>
      </c>
      <c r="AZ28" s="120"/>
      <c r="BA28" s="120"/>
      <c r="BB28" s="120"/>
      <c r="BC28" s="120"/>
      <c r="BD28" s="120"/>
      <c r="BE28" s="121"/>
      <c r="BF28" s="122">
        <v>0</v>
      </c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4"/>
      <c r="BU28" s="190">
        <v>0</v>
      </c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4"/>
      <c r="CJ28" s="190">
        <v>0</v>
      </c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91"/>
    </row>
    <row r="29" spans="1:102" s="20" customFormat="1" ht="15" customHeight="1" thickBot="1">
      <c r="A29" s="108"/>
      <c r="B29" s="109"/>
      <c r="C29" s="109"/>
      <c r="D29" s="109"/>
      <c r="E29" s="109"/>
      <c r="F29" s="109"/>
      <c r="G29" s="109"/>
      <c r="H29" s="109"/>
      <c r="I29" s="109"/>
      <c r="J29" s="110"/>
      <c r="K29" s="27"/>
      <c r="L29" s="261" t="s">
        <v>62</v>
      </c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112" t="s">
        <v>105</v>
      </c>
      <c r="AZ29" s="113"/>
      <c r="BA29" s="113"/>
      <c r="BB29" s="113"/>
      <c r="BC29" s="113"/>
      <c r="BD29" s="113"/>
      <c r="BE29" s="114"/>
      <c r="BF29" s="115">
        <f>BF23+BF25+BF26+BF27+BF28</f>
        <v>269794.20463</v>
      </c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7"/>
      <c r="BU29" s="185">
        <f>BU23+BU25+BU26+BU27+BU28</f>
        <v>309263</v>
      </c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7"/>
      <c r="CJ29" s="185">
        <f>CJ23+CJ25+CJ26+CJ27+CJ28</f>
        <v>328654</v>
      </c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86"/>
    </row>
    <row r="30" spans="1:102" s="1" customFormat="1" ht="15" customHeight="1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25"/>
      <c r="L30" s="102" t="s">
        <v>43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93" t="s">
        <v>106</v>
      </c>
      <c r="AZ30" s="103"/>
      <c r="BA30" s="103"/>
      <c r="BB30" s="103"/>
      <c r="BC30" s="103"/>
      <c r="BD30" s="103"/>
      <c r="BE30" s="104"/>
      <c r="BF30" s="105">
        <f>BF16+BF22+BF29</f>
        <v>498640.87221</v>
      </c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87">
        <f>BU16+BU22+BU29</f>
        <v>531356</v>
      </c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7"/>
      <c r="CJ30" s="187">
        <f>CJ16+CJ22+CJ29</f>
        <v>502596</v>
      </c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88"/>
    </row>
    <row r="32" spans="55:58" s="1" customFormat="1" ht="15">
      <c r="BC32" s="4" t="s">
        <v>64</v>
      </c>
      <c r="BD32" s="3"/>
      <c r="BE32" s="3"/>
      <c r="BF32" s="3"/>
    </row>
    <row r="33" spans="1:102" s="1" customFormat="1" ht="15.75">
      <c r="A33" s="4" t="s">
        <v>63</v>
      </c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D33" s="259" t="s">
        <v>201</v>
      </c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C33" s="4" t="s">
        <v>65</v>
      </c>
      <c r="BD33" s="3"/>
      <c r="BE33" s="3"/>
      <c r="BF33" s="3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CB33" s="259" t="s">
        <v>202</v>
      </c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</row>
    <row r="34" spans="15:102" s="21" customFormat="1" ht="10.5">
      <c r="O34" s="260" t="s">
        <v>66</v>
      </c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D34" s="260" t="s">
        <v>67</v>
      </c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M34" s="260" t="s">
        <v>66</v>
      </c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CB34" s="260" t="s">
        <v>67</v>
      </c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</row>
    <row r="35" spans="1:34" s="1" customFormat="1" ht="15">
      <c r="A35" s="253" t="s">
        <v>68</v>
      </c>
      <c r="B35" s="253"/>
      <c r="C35" s="254" t="s">
        <v>213</v>
      </c>
      <c r="D35" s="254"/>
      <c r="E35" s="254"/>
      <c r="F35" s="254"/>
      <c r="G35" s="255" t="s">
        <v>68</v>
      </c>
      <c r="H35" s="255"/>
      <c r="J35" s="256" t="s">
        <v>214</v>
      </c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3">
        <v>20</v>
      </c>
      <c r="AA35" s="253"/>
      <c r="AB35" s="253"/>
      <c r="AC35" s="253"/>
      <c r="AD35" s="257" t="s">
        <v>191</v>
      </c>
      <c r="AE35" s="257"/>
      <c r="AF35" s="257"/>
      <c r="AH35" s="1" t="s">
        <v>19</v>
      </c>
    </row>
    <row r="37" s="21" customFormat="1" ht="10.5">
      <c r="E37" s="21" t="s">
        <v>69</v>
      </c>
    </row>
    <row r="38" s="23" customFormat="1" ht="10.5">
      <c r="A38" s="22" t="s">
        <v>171</v>
      </c>
    </row>
    <row r="39" spans="1:102" s="23" customFormat="1" ht="56.25" customHeight="1">
      <c r="A39" s="239" t="s">
        <v>172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</row>
    <row r="40" s="23" customFormat="1" ht="10.5">
      <c r="A40" s="22" t="s">
        <v>173</v>
      </c>
    </row>
    <row r="41" s="23" customFormat="1" ht="10.5">
      <c r="A41" s="22" t="s">
        <v>174</v>
      </c>
    </row>
    <row r="42" s="23" customFormat="1" ht="10.5">
      <c r="A42" s="22" t="s">
        <v>175</v>
      </c>
    </row>
    <row r="43" spans="1:102" s="23" customFormat="1" ht="48" customHeight="1">
      <c r="A43" s="239" t="s">
        <v>176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</row>
    <row r="44" s="23" customFormat="1" ht="10.5">
      <c r="A44" s="22" t="s">
        <v>177</v>
      </c>
    </row>
  </sheetData>
  <sheetProtection/>
  <mergeCells count="167">
    <mergeCell ref="AY15:BE15"/>
    <mergeCell ref="BF15:BT15"/>
    <mergeCell ref="BU15:CI15"/>
    <mergeCell ref="CJ15:CX15"/>
    <mergeCell ref="A3:J5"/>
    <mergeCell ref="K3:AX5"/>
    <mergeCell ref="AY3:BE5"/>
    <mergeCell ref="BK3:BS3"/>
    <mergeCell ref="BU3:CI3"/>
    <mergeCell ref="CJ3:CX3"/>
    <mergeCell ref="BF4:BK4"/>
    <mergeCell ref="BL4:BO4"/>
    <mergeCell ref="BW4:BZ4"/>
    <mergeCell ref="CA4:CD4"/>
    <mergeCell ref="CL4:CO4"/>
    <mergeCell ref="CP4:CS4"/>
    <mergeCell ref="BF5:BT5"/>
    <mergeCell ref="BU5:CI5"/>
    <mergeCell ref="CJ5:CX5"/>
    <mergeCell ref="A6:J8"/>
    <mergeCell ref="K6:AX6"/>
    <mergeCell ref="AY6:BE8"/>
    <mergeCell ref="BF6:BT8"/>
    <mergeCell ref="BU6:CI8"/>
    <mergeCell ref="CJ6:CX8"/>
    <mergeCell ref="K7:AX7"/>
    <mergeCell ref="CH9:CI9"/>
    <mergeCell ref="CJ9:CK9"/>
    <mergeCell ref="CL9:CV9"/>
    <mergeCell ref="L8:AX8"/>
    <mergeCell ref="A9:J9"/>
    <mergeCell ref="L9:AX9"/>
    <mergeCell ref="AY9:BE9"/>
    <mergeCell ref="BF9:BG9"/>
    <mergeCell ref="BH9:BR9"/>
    <mergeCell ref="CW9:CX9"/>
    <mergeCell ref="A10:J10"/>
    <mergeCell ref="L10:AX10"/>
    <mergeCell ref="AY10:BE10"/>
    <mergeCell ref="BF10:BT10"/>
    <mergeCell ref="BU10:CI10"/>
    <mergeCell ref="CJ10:CX10"/>
    <mergeCell ref="BS9:BT9"/>
    <mergeCell ref="BU9:BV9"/>
    <mergeCell ref="BW9:CG9"/>
    <mergeCell ref="A11:J11"/>
    <mergeCell ref="L11:AX11"/>
    <mergeCell ref="AY11:BE11"/>
    <mergeCell ref="BF11:BT11"/>
    <mergeCell ref="BU11:CI11"/>
    <mergeCell ref="CJ11:CX11"/>
    <mergeCell ref="A12:J12"/>
    <mergeCell ref="L12:AX12"/>
    <mergeCell ref="AY12:BE12"/>
    <mergeCell ref="BF12:BT12"/>
    <mergeCell ref="BU12:CI12"/>
    <mergeCell ref="CJ12:CX12"/>
    <mergeCell ref="A13:J13"/>
    <mergeCell ref="L13:AX13"/>
    <mergeCell ref="AY13:BE13"/>
    <mergeCell ref="BF13:BT13"/>
    <mergeCell ref="BU13:CI13"/>
    <mergeCell ref="CJ13:CX13"/>
    <mergeCell ref="A16:J16"/>
    <mergeCell ref="L16:AX16"/>
    <mergeCell ref="AY16:BE16"/>
    <mergeCell ref="BF16:BT16"/>
    <mergeCell ref="BU16:CI16"/>
    <mergeCell ref="CJ16:CX16"/>
    <mergeCell ref="A17:J18"/>
    <mergeCell ref="K17:AX17"/>
    <mergeCell ref="AY17:BE18"/>
    <mergeCell ref="BF17:BT18"/>
    <mergeCell ref="BU17:CI18"/>
    <mergeCell ref="CJ17:CX18"/>
    <mergeCell ref="L18:AX18"/>
    <mergeCell ref="A19:J19"/>
    <mergeCell ref="L19:AX19"/>
    <mergeCell ref="AY19:BE19"/>
    <mergeCell ref="BF19:BT19"/>
    <mergeCell ref="BU19:CI19"/>
    <mergeCell ref="CJ19:CX19"/>
    <mergeCell ref="A20:J20"/>
    <mergeCell ref="L20:AX20"/>
    <mergeCell ref="AY20:BE20"/>
    <mergeCell ref="BF20:BT20"/>
    <mergeCell ref="BU20:CI20"/>
    <mergeCell ref="CJ20:CX20"/>
    <mergeCell ref="A21:J21"/>
    <mergeCell ref="L21:AX21"/>
    <mergeCell ref="AY21:BE21"/>
    <mergeCell ref="BF21:BT21"/>
    <mergeCell ref="BU21:CI21"/>
    <mergeCell ref="CJ21:CX21"/>
    <mergeCell ref="A22:J22"/>
    <mergeCell ref="L22:AX22"/>
    <mergeCell ref="AY22:BE22"/>
    <mergeCell ref="BF22:BT22"/>
    <mergeCell ref="BU22:CI22"/>
    <mergeCell ref="CJ22:CX22"/>
    <mergeCell ref="A23:J24"/>
    <mergeCell ref="K23:AX23"/>
    <mergeCell ref="AY23:BE24"/>
    <mergeCell ref="BF23:BT24"/>
    <mergeCell ref="BU23:CI24"/>
    <mergeCell ref="CJ23:CX24"/>
    <mergeCell ref="L24:AX24"/>
    <mergeCell ref="A25:J25"/>
    <mergeCell ref="L25:AX25"/>
    <mergeCell ref="AY25:BE25"/>
    <mergeCell ref="BF25:BT25"/>
    <mergeCell ref="BU25:CI25"/>
    <mergeCell ref="CJ25:CX25"/>
    <mergeCell ref="A26:J26"/>
    <mergeCell ref="L26:AX26"/>
    <mergeCell ref="AY26:BE26"/>
    <mergeCell ref="BF26:BT26"/>
    <mergeCell ref="BU26:CI26"/>
    <mergeCell ref="CJ26:CX26"/>
    <mergeCell ref="A27:J27"/>
    <mergeCell ref="L27:AX27"/>
    <mergeCell ref="AY27:BE27"/>
    <mergeCell ref="BF27:BT27"/>
    <mergeCell ref="BU27:CI27"/>
    <mergeCell ref="CJ27:CX27"/>
    <mergeCell ref="A28:J28"/>
    <mergeCell ref="L28:AX28"/>
    <mergeCell ref="AY28:BE28"/>
    <mergeCell ref="BF28:BT28"/>
    <mergeCell ref="BU28:CI28"/>
    <mergeCell ref="CJ28:CX28"/>
    <mergeCell ref="A29:J29"/>
    <mergeCell ref="L29:AX29"/>
    <mergeCell ref="AY29:BE29"/>
    <mergeCell ref="BF29:BT29"/>
    <mergeCell ref="BU29:CI29"/>
    <mergeCell ref="CJ29:CX29"/>
    <mergeCell ref="A30:J30"/>
    <mergeCell ref="L30:AX30"/>
    <mergeCell ref="AY30:BE30"/>
    <mergeCell ref="BF30:BT30"/>
    <mergeCell ref="BU30:CI30"/>
    <mergeCell ref="CJ30:CX30"/>
    <mergeCell ref="O33:AA33"/>
    <mergeCell ref="AD33:AZ33"/>
    <mergeCell ref="BM33:BY33"/>
    <mergeCell ref="CB33:CX33"/>
    <mergeCell ref="O34:AA34"/>
    <mergeCell ref="AD34:AZ34"/>
    <mergeCell ref="BM34:BY34"/>
    <mergeCell ref="CB34:CX34"/>
    <mergeCell ref="A35:B35"/>
    <mergeCell ref="C35:F35"/>
    <mergeCell ref="G35:H35"/>
    <mergeCell ref="J35:Y35"/>
    <mergeCell ref="Z35:AC35"/>
    <mergeCell ref="AD35:AF35"/>
    <mergeCell ref="A39:CX39"/>
    <mergeCell ref="A43:CX43"/>
    <mergeCell ref="A14:J14"/>
    <mergeCell ref="K14:AX14"/>
    <mergeCell ref="AY14:BE14"/>
    <mergeCell ref="BF14:BT14"/>
    <mergeCell ref="BU14:CI14"/>
    <mergeCell ref="CJ14:CX14"/>
    <mergeCell ref="A15:J15"/>
    <mergeCell ref="K15:AX15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Y34"/>
  <sheetViews>
    <sheetView zoomScalePageLayoutView="0" workbookViewId="0" topLeftCell="A1">
      <selection activeCell="BL19" sqref="BL19:CE19"/>
    </sheetView>
  </sheetViews>
  <sheetFormatPr defaultColWidth="0.875" defaultRowHeight="12.75"/>
  <cols>
    <col min="1" max="38" width="0.875" style="30" customWidth="1"/>
    <col min="39" max="39" width="1.625" style="30" customWidth="1"/>
    <col min="40" max="43" width="0.875" style="30" customWidth="1"/>
    <col min="44" max="44" width="2.375" style="30" customWidth="1"/>
    <col min="45" max="45" width="0.875" style="30" customWidth="1"/>
    <col min="46" max="46" width="2.125" style="30" customWidth="1"/>
    <col min="47" max="70" width="0.875" style="30" customWidth="1"/>
    <col min="71" max="71" width="1.37890625" style="30" customWidth="1"/>
    <col min="72" max="72" width="1.25" style="30" customWidth="1"/>
    <col min="73" max="91" width="0.875" style="30" customWidth="1"/>
    <col min="92" max="92" width="1.12109375" style="30" customWidth="1"/>
    <col min="93" max="98" width="0.875" style="30" customWidth="1"/>
    <col min="99" max="99" width="1.625" style="30" customWidth="1"/>
    <col min="100" max="16384" width="0.875" style="30" customWidth="1"/>
  </cols>
  <sheetData>
    <row r="1" ht="3" customHeight="1"/>
    <row r="2" spans="1:83" s="31" customFormat="1" ht="18.75">
      <c r="A2" s="415" t="s">
        <v>116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</row>
    <row r="3" spans="1:103" s="33" customFormat="1" ht="16.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Y3" s="32"/>
      <c r="Z3" s="32"/>
      <c r="AA3" s="32"/>
      <c r="AB3" s="34" t="s">
        <v>117</v>
      </c>
      <c r="AC3" s="32"/>
      <c r="AD3" s="400" t="s">
        <v>208</v>
      </c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16">
        <v>20</v>
      </c>
      <c r="AX3" s="416"/>
      <c r="AY3" s="416"/>
      <c r="AZ3" s="416"/>
      <c r="BA3" s="417" t="s">
        <v>191</v>
      </c>
      <c r="BB3" s="417"/>
      <c r="BC3" s="417"/>
      <c r="BD3" s="417"/>
      <c r="BE3" s="32" t="s">
        <v>20</v>
      </c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418" t="s">
        <v>0</v>
      </c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20"/>
    </row>
    <row r="4" spans="82:103" s="33" customFormat="1" ht="12">
      <c r="CD4" s="35" t="s">
        <v>2</v>
      </c>
      <c r="CF4" s="421" t="s">
        <v>118</v>
      </c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422"/>
      <c r="CV4" s="422"/>
      <c r="CW4" s="422"/>
      <c r="CX4" s="422"/>
      <c r="CY4" s="423"/>
    </row>
    <row r="5" spans="82:103" s="33" customFormat="1" ht="15.75">
      <c r="CD5" s="35" t="s">
        <v>3</v>
      </c>
      <c r="CF5" s="409" t="s">
        <v>221</v>
      </c>
      <c r="CG5" s="410"/>
      <c r="CH5" s="410"/>
      <c r="CI5" s="410"/>
      <c r="CJ5" s="410"/>
      <c r="CK5" s="411"/>
      <c r="CL5" s="410" t="s">
        <v>216</v>
      </c>
      <c r="CM5" s="410"/>
      <c r="CN5" s="410"/>
      <c r="CO5" s="410"/>
      <c r="CP5" s="410"/>
      <c r="CQ5" s="410"/>
      <c r="CR5" s="410"/>
      <c r="CS5" s="411"/>
      <c r="CT5" s="412" t="s">
        <v>181</v>
      </c>
      <c r="CU5" s="410"/>
      <c r="CV5" s="410"/>
      <c r="CW5" s="410"/>
      <c r="CX5" s="410"/>
      <c r="CY5" s="413"/>
    </row>
    <row r="6" spans="1:103" s="33" customFormat="1" ht="18.75">
      <c r="A6" s="33" t="s">
        <v>8</v>
      </c>
      <c r="N6" s="414" t="s">
        <v>178</v>
      </c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CD6" s="35" t="s">
        <v>4</v>
      </c>
      <c r="CF6" s="409" t="s">
        <v>182</v>
      </c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3"/>
    </row>
    <row r="7" spans="1:103" s="33" customFormat="1" ht="15.75">
      <c r="A7" s="33" t="s">
        <v>9</v>
      </c>
      <c r="CD7" s="35" t="s">
        <v>5</v>
      </c>
      <c r="CF7" s="409" t="s">
        <v>183</v>
      </c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3"/>
    </row>
    <row r="8" spans="1:103" s="33" customFormat="1" ht="12" customHeight="1">
      <c r="A8" s="36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5" t="s">
        <v>10</v>
      </c>
      <c r="CF8" s="396" t="s">
        <v>184</v>
      </c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8"/>
    </row>
    <row r="9" spans="1:103" s="33" customFormat="1" ht="17.25" customHeight="1">
      <c r="A9" s="36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02" t="s">
        <v>180</v>
      </c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38"/>
      <c r="BW9" s="38"/>
      <c r="BX9" s="38"/>
      <c r="BY9" s="38"/>
      <c r="BZ9" s="38"/>
      <c r="CA9" s="38"/>
      <c r="CB9" s="38"/>
      <c r="CC9" s="38"/>
      <c r="CD9" s="35" t="s">
        <v>11</v>
      </c>
      <c r="CF9" s="399"/>
      <c r="CG9" s="400"/>
      <c r="CH9" s="400"/>
      <c r="CI9" s="400"/>
      <c r="CJ9" s="400"/>
      <c r="CK9" s="400"/>
      <c r="CL9" s="400"/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400"/>
      <c r="CY9" s="401"/>
    </row>
    <row r="10" spans="1:103" s="33" customFormat="1" ht="12" customHeight="1">
      <c r="A10" s="33" t="s">
        <v>14</v>
      </c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38"/>
      <c r="CC10" s="38"/>
      <c r="CD10" s="38"/>
      <c r="CF10" s="396" t="s">
        <v>185</v>
      </c>
      <c r="CG10" s="397"/>
      <c r="CH10" s="397"/>
      <c r="CI10" s="397"/>
      <c r="CJ10" s="397"/>
      <c r="CK10" s="397"/>
      <c r="CL10" s="397"/>
      <c r="CM10" s="397"/>
      <c r="CN10" s="397"/>
      <c r="CO10" s="404"/>
      <c r="CP10" s="406" t="s">
        <v>186</v>
      </c>
      <c r="CQ10" s="397"/>
      <c r="CR10" s="397"/>
      <c r="CS10" s="397"/>
      <c r="CT10" s="397"/>
      <c r="CU10" s="397"/>
      <c r="CV10" s="397"/>
      <c r="CW10" s="397"/>
      <c r="CX10" s="397"/>
      <c r="CY10" s="398"/>
    </row>
    <row r="11" spans="1:103" s="33" customFormat="1" ht="18.75">
      <c r="A11" s="408" t="s">
        <v>209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CD11" s="35" t="s">
        <v>6</v>
      </c>
      <c r="CF11" s="399"/>
      <c r="CG11" s="400"/>
      <c r="CH11" s="400"/>
      <c r="CI11" s="400"/>
      <c r="CJ11" s="400"/>
      <c r="CK11" s="400"/>
      <c r="CL11" s="400"/>
      <c r="CM11" s="400"/>
      <c r="CN11" s="400"/>
      <c r="CO11" s="405"/>
      <c r="CP11" s="407"/>
      <c r="CQ11" s="400"/>
      <c r="CR11" s="400"/>
      <c r="CS11" s="400"/>
      <c r="CT11" s="400"/>
      <c r="CU11" s="400"/>
      <c r="CV11" s="400"/>
      <c r="CW11" s="400"/>
      <c r="CX11" s="400"/>
      <c r="CY11" s="401"/>
    </row>
    <row r="12" spans="1:103" s="33" customFormat="1" ht="12.75" thickBot="1">
      <c r="A12" s="33" t="s">
        <v>15</v>
      </c>
      <c r="CD12" s="35" t="s">
        <v>7</v>
      </c>
      <c r="CF12" s="370" t="s">
        <v>187</v>
      </c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2"/>
    </row>
    <row r="13" ht="29.25" customHeight="1"/>
    <row r="14" spans="1:103" s="33" customFormat="1" ht="18" customHeight="1">
      <c r="A14" s="373" t="s">
        <v>166</v>
      </c>
      <c r="B14" s="374"/>
      <c r="C14" s="374"/>
      <c r="D14" s="374"/>
      <c r="E14" s="374"/>
      <c r="F14" s="374"/>
      <c r="G14" s="374"/>
      <c r="H14" s="374"/>
      <c r="I14" s="374"/>
      <c r="J14" s="375"/>
      <c r="K14" s="382" t="s">
        <v>167</v>
      </c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4"/>
      <c r="BE14" s="382" t="s">
        <v>70</v>
      </c>
      <c r="BF14" s="383"/>
      <c r="BG14" s="383"/>
      <c r="BH14" s="383"/>
      <c r="BI14" s="383"/>
      <c r="BJ14" s="383"/>
      <c r="BK14" s="384"/>
      <c r="BL14" s="391" t="s">
        <v>119</v>
      </c>
      <c r="BM14" s="392"/>
      <c r="BN14" s="392"/>
      <c r="BO14" s="392"/>
      <c r="BP14" s="392"/>
      <c r="BQ14" s="392"/>
      <c r="BR14" s="392"/>
      <c r="BS14" s="393" t="s">
        <v>208</v>
      </c>
      <c r="BT14" s="393"/>
      <c r="BU14" s="393"/>
      <c r="BV14" s="393"/>
      <c r="BW14" s="393"/>
      <c r="BX14" s="393"/>
      <c r="BY14" s="393"/>
      <c r="BZ14" s="393"/>
      <c r="CA14" s="393"/>
      <c r="CB14" s="394"/>
      <c r="CC14" s="394"/>
      <c r="CD14" s="394"/>
      <c r="CE14" s="395"/>
      <c r="CF14" s="391" t="s">
        <v>119</v>
      </c>
      <c r="CG14" s="392"/>
      <c r="CH14" s="392"/>
      <c r="CI14" s="392"/>
      <c r="CJ14" s="392"/>
      <c r="CK14" s="392"/>
      <c r="CL14" s="392"/>
      <c r="CM14" s="393" t="s">
        <v>208</v>
      </c>
      <c r="CN14" s="393"/>
      <c r="CO14" s="393"/>
      <c r="CP14" s="393"/>
      <c r="CQ14" s="393"/>
      <c r="CR14" s="393"/>
      <c r="CS14" s="393"/>
      <c r="CT14" s="393"/>
      <c r="CU14" s="393"/>
      <c r="CV14" s="394"/>
      <c r="CW14" s="394"/>
      <c r="CX14" s="394"/>
      <c r="CY14" s="395"/>
    </row>
    <row r="15" spans="1:103" s="33" customFormat="1" ht="14.25">
      <c r="A15" s="376"/>
      <c r="B15" s="377"/>
      <c r="C15" s="377"/>
      <c r="D15" s="377"/>
      <c r="E15" s="377"/>
      <c r="F15" s="377"/>
      <c r="G15" s="377"/>
      <c r="H15" s="377"/>
      <c r="I15" s="377"/>
      <c r="J15" s="378"/>
      <c r="K15" s="385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7"/>
      <c r="BE15" s="385"/>
      <c r="BF15" s="386"/>
      <c r="BG15" s="386"/>
      <c r="BH15" s="386"/>
      <c r="BI15" s="386"/>
      <c r="BJ15" s="386"/>
      <c r="BK15" s="387"/>
      <c r="BL15" s="365">
        <v>20</v>
      </c>
      <c r="BM15" s="366"/>
      <c r="BN15" s="366"/>
      <c r="BO15" s="366"/>
      <c r="BP15" s="366"/>
      <c r="BQ15" s="366"/>
      <c r="BR15" s="366"/>
      <c r="BS15" s="366"/>
      <c r="BT15" s="367" t="s">
        <v>191</v>
      </c>
      <c r="BU15" s="367"/>
      <c r="BV15" s="367"/>
      <c r="BW15" s="367"/>
      <c r="BX15" s="368" t="s">
        <v>168</v>
      </c>
      <c r="BY15" s="368"/>
      <c r="BZ15" s="368"/>
      <c r="CA15" s="368"/>
      <c r="CB15" s="368"/>
      <c r="CC15" s="368"/>
      <c r="CD15" s="368"/>
      <c r="CE15" s="369"/>
      <c r="CF15" s="365">
        <v>20</v>
      </c>
      <c r="CG15" s="366"/>
      <c r="CH15" s="366"/>
      <c r="CI15" s="366"/>
      <c r="CJ15" s="366"/>
      <c r="CK15" s="366"/>
      <c r="CL15" s="366"/>
      <c r="CM15" s="366"/>
      <c r="CN15" s="367" t="s">
        <v>192</v>
      </c>
      <c r="CO15" s="367"/>
      <c r="CP15" s="367"/>
      <c r="CQ15" s="367"/>
      <c r="CR15" s="368" t="s">
        <v>169</v>
      </c>
      <c r="CS15" s="368"/>
      <c r="CT15" s="368"/>
      <c r="CU15" s="368"/>
      <c r="CV15" s="368"/>
      <c r="CW15" s="368"/>
      <c r="CX15" s="368"/>
      <c r="CY15" s="369"/>
    </row>
    <row r="16" spans="1:103" s="33" customFormat="1" ht="6.75" customHeight="1" thickBot="1">
      <c r="A16" s="379"/>
      <c r="B16" s="380"/>
      <c r="C16" s="380"/>
      <c r="D16" s="380"/>
      <c r="E16" s="380"/>
      <c r="F16" s="380"/>
      <c r="G16" s="380"/>
      <c r="H16" s="380"/>
      <c r="I16" s="380"/>
      <c r="J16" s="381"/>
      <c r="K16" s="388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90"/>
      <c r="BE16" s="388"/>
      <c r="BF16" s="389"/>
      <c r="BG16" s="389"/>
      <c r="BH16" s="389"/>
      <c r="BI16" s="389"/>
      <c r="BJ16" s="389"/>
      <c r="BK16" s="390"/>
      <c r="BL16" s="357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9"/>
      <c r="CF16" s="357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9"/>
    </row>
    <row r="17" spans="1:103" s="33" customFormat="1" ht="17.25" customHeight="1">
      <c r="A17" s="329"/>
      <c r="B17" s="330"/>
      <c r="C17" s="330"/>
      <c r="D17" s="330"/>
      <c r="E17" s="330"/>
      <c r="F17" s="330"/>
      <c r="G17" s="330"/>
      <c r="H17" s="330"/>
      <c r="I17" s="330"/>
      <c r="J17" s="331"/>
      <c r="K17" s="39"/>
      <c r="L17" s="333" t="s">
        <v>211</v>
      </c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29" t="s">
        <v>120</v>
      </c>
      <c r="BF17" s="330"/>
      <c r="BG17" s="330"/>
      <c r="BH17" s="330"/>
      <c r="BI17" s="330"/>
      <c r="BJ17" s="330"/>
      <c r="BK17" s="334"/>
      <c r="BL17" s="360">
        <f>105410.4-16079.6</f>
        <v>89330.79999999999</v>
      </c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2"/>
      <c r="CF17" s="363">
        <v>79905</v>
      </c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4"/>
    </row>
    <row r="18" spans="1:103" s="33" customFormat="1" ht="15" customHeight="1">
      <c r="A18" s="329"/>
      <c r="B18" s="330"/>
      <c r="C18" s="330"/>
      <c r="D18" s="330"/>
      <c r="E18" s="330"/>
      <c r="F18" s="330"/>
      <c r="G18" s="330"/>
      <c r="H18" s="330"/>
      <c r="I18" s="330"/>
      <c r="J18" s="331"/>
      <c r="K18" s="39"/>
      <c r="L18" s="333" t="s">
        <v>121</v>
      </c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29" t="s">
        <v>122</v>
      </c>
      <c r="BF18" s="330"/>
      <c r="BG18" s="330"/>
      <c r="BH18" s="330"/>
      <c r="BI18" s="330"/>
      <c r="BJ18" s="330"/>
      <c r="BK18" s="334"/>
      <c r="BL18" s="291">
        <v>-210763</v>
      </c>
      <c r="BM18" s="292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4"/>
      <c r="CF18" s="295">
        <v>-202574</v>
      </c>
      <c r="CG18" s="292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6"/>
    </row>
    <row r="19" spans="1:103" s="33" customFormat="1" ht="15" customHeight="1">
      <c r="A19" s="329"/>
      <c r="B19" s="330"/>
      <c r="C19" s="330"/>
      <c r="D19" s="330"/>
      <c r="E19" s="330"/>
      <c r="F19" s="330"/>
      <c r="G19" s="330"/>
      <c r="H19" s="330"/>
      <c r="I19" s="330"/>
      <c r="J19" s="331"/>
      <c r="K19" s="39"/>
      <c r="L19" s="333" t="s">
        <v>123</v>
      </c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29" t="s">
        <v>124</v>
      </c>
      <c r="BF19" s="330"/>
      <c r="BG19" s="330"/>
      <c r="BH19" s="330"/>
      <c r="BI19" s="330"/>
      <c r="BJ19" s="330"/>
      <c r="BK19" s="334"/>
      <c r="BL19" s="303">
        <f>SUM(BL17:CE18)</f>
        <v>-121432.20000000001</v>
      </c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5"/>
      <c r="CF19" s="306">
        <f>SUM(CF17:CY18)</f>
        <v>-122669</v>
      </c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7"/>
    </row>
    <row r="20" spans="1:103" s="33" customFormat="1" ht="15" customHeight="1">
      <c r="A20" s="329"/>
      <c r="B20" s="330"/>
      <c r="C20" s="330"/>
      <c r="D20" s="330"/>
      <c r="E20" s="330"/>
      <c r="F20" s="330"/>
      <c r="G20" s="330"/>
      <c r="H20" s="330"/>
      <c r="I20" s="330"/>
      <c r="J20" s="331"/>
      <c r="K20" s="39"/>
      <c r="L20" s="333" t="s">
        <v>125</v>
      </c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29" t="s">
        <v>126</v>
      </c>
      <c r="BF20" s="330"/>
      <c r="BG20" s="330"/>
      <c r="BH20" s="330"/>
      <c r="BI20" s="330"/>
      <c r="BJ20" s="330"/>
      <c r="BK20" s="334"/>
      <c r="BL20" s="297">
        <v>0</v>
      </c>
      <c r="BM20" s="298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300"/>
      <c r="CF20" s="301">
        <v>0</v>
      </c>
      <c r="CG20" s="298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302"/>
    </row>
    <row r="21" spans="1:103" s="33" customFormat="1" ht="15" customHeight="1">
      <c r="A21" s="329"/>
      <c r="B21" s="330"/>
      <c r="C21" s="330"/>
      <c r="D21" s="330"/>
      <c r="E21" s="330"/>
      <c r="F21" s="330"/>
      <c r="G21" s="330"/>
      <c r="H21" s="330"/>
      <c r="I21" s="330"/>
      <c r="J21" s="331"/>
      <c r="K21" s="39"/>
      <c r="L21" s="333" t="s">
        <v>127</v>
      </c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29" t="s">
        <v>128</v>
      </c>
      <c r="BF21" s="330"/>
      <c r="BG21" s="330"/>
      <c r="BH21" s="330"/>
      <c r="BI21" s="330"/>
      <c r="BJ21" s="330"/>
      <c r="BK21" s="334"/>
      <c r="BL21" s="291">
        <v>-11069</v>
      </c>
      <c r="BM21" s="292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4"/>
      <c r="CF21" s="295">
        <v>-10268</v>
      </c>
      <c r="CG21" s="292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6"/>
    </row>
    <row r="22" spans="1:103" s="33" customFormat="1" ht="15" customHeight="1">
      <c r="A22" s="329"/>
      <c r="B22" s="330"/>
      <c r="C22" s="330"/>
      <c r="D22" s="330"/>
      <c r="E22" s="330"/>
      <c r="F22" s="330"/>
      <c r="G22" s="330"/>
      <c r="H22" s="330"/>
      <c r="I22" s="330"/>
      <c r="J22" s="331"/>
      <c r="K22" s="39"/>
      <c r="L22" s="345" t="s">
        <v>129</v>
      </c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29" t="s">
        <v>130</v>
      </c>
      <c r="BF22" s="330"/>
      <c r="BG22" s="330"/>
      <c r="BH22" s="330"/>
      <c r="BI22" s="330"/>
      <c r="BJ22" s="330"/>
      <c r="BK22" s="334"/>
      <c r="BL22" s="303">
        <f>SUM(BL19:CE21)</f>
        <v>-132501.2</v>
      </c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5"/>
      <c r="CF22" s="306">
        <f>SUM(CF19:CY21)</f>
        <v>-132937</v>
      </c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7"/>
    </row>
    <row r="23" spans="1:103" s="33" customFormat="1" ht="15" customHeight="1">
      <c r="A23" s="329"/>
      <c r="B23" s="330"/>
      <c r="C23" s="330"/>
      <c r="D23" s="330"/>
      <c r="E23" s="330"/>
      <c r="F23" s="330"/>
      <c r="G23" s="330"/>
      <c r="H23" s="330"/>
      <c r="I23" s="330"/>
      <c r="J23" s="331"/>
      <c r="K23" s="39"/>
      <c r="L23" s="333" t="s">
        <v>131</v>
      </c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29" t="s">
        <v>132</v>
      </c>
      <c r="BF23" s="330"/>
      <c r="BG23" s="330"/>
      <c r="BH23" s="330"/>
      <c r="BI23" s="330"/>
      <c r="BJ23" s="330"/>
      <c r="BK23" s="334"/>
      <c r="BL23" s="335">
        <v>0</v>
      </c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7"/>
      <c r="CF23" s="338">
        <v>0</v>
      </c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9"/>
    </row>
    <row r="24" spans="1:103" s="33" customFormat="1" ht="15" customHeight="1">
      <c r="A24" s="329"/>
      <c r="B24" s="330"/>
      <c r="C24" s="330"/>
      <c r="D24" s="330"/>
      <c r="E24" s="330"/>
      <c r="F24" s="330"/>
      <c r="G24" s="330"/>
      <c r="H24" s="330"/>
      <c r="I24" s="330"/>
      <c r="J24" s="331"/>
      <c r="K24" s="39"/>
      <c r="L24" s="333" t="s">
        <v>133</v>
      </c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29" t="s">
        <v>134</v>
      </c>
      <c r="BF24" s="330"/>
      <c r="BG24" s="330"/>
      <c r="BH24" s="330"/>
      <c r="BI24" s="330"/>
      <c r="BJ24" s="330"/>
      <c r="BK24" s="334"/>
      <c r="BL24" s="335">
        <v>0</v>
      </c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7"/>
      <c r="CF24" s="338">
        <v>0</v>
      </c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9"/>
    </row>
    <row r="25" spans="1:103" s="33" customFormat="1" ht="15" customHeight="1">
      <c r="A25" s="329"/>
      <c r="B25" s="330"/>
      <c r="C25" s="330"/>
      <c r="D25" s="330"/>
      <c r="E25" s="330"/>
      <c r="F25" s="330"/>
      <c r="G25" s="330"/>
      <c r="H25" s="330"/>
      <c r="I25" s="330"/>
      <c r="J25" s="331"/>
      <c r="K25" s="39"/>
      <c r="L25" s="333" t="s">
        <v>135</v>
      </c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29" t="s">
        <v>136</v>
      </c>
      <c r="BF25" s="330"/>
      <c r="BG25" s="330"/>
      <c r="BH25" s="330"/>
      <c r="BI25" s="330"/>
      <c r="BJ25" s="330"/>
      <c r="BK25" s="334"/>
      <c r="BL25" s="297">
        <v>0</v>
      </c>
      <c r="BM25" s="298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300"/>
      <c r="CF25" s="301">
        <v>0</v>
      </c>
      <c r="CG25" s="298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302"/>
    </row>
    <row r="26" spans="1:103" s="33" customFormat="1" ht="15" customHeight="1">
      <c r="A26" s="329"/>
      <c r="B26" s="330"/>
      <c r="C26" s="330"/>
      <c r="D26" s="330"/>
      <c r="E26" s="330"/>
      <c r="F26" s="330"/>
      <c r="G26" s="330"/>
      <c r="H26" s="330"/>
      <c r="I26" s="330"/>
      <c r="J26" s="331"/>
      <c r="K26" s="39"/>
      <c r="L26" s="333" t="s">
        <v>137</v>
      </c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29" t="s">
        <v>138</v>
      </c>
      <c r="BF26" s="330"/>
      <c r="BG26" s="330"/>
      <c r="BH26" s="330"/>
      <c r="BI26" s="330"/>
      <c r="BJ26" s="330"/>
      <c r="BK26" s="334"/>
      <c r="BL26" s="352">
        <v>146854</v>
      </c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4"/>
      <c r="CF26" s="355">
        <v>140896</v>
      </c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6"/>
    </row>
    <row r="27" spans="1:103" s="33" customFormat="1" ht="15" customHeight="1">
      <c r="A27" s="329"/>
      <c r="B27" s="330"/>
      <c r="C27" s="330"/>
      <c r="D27" s="330"/>
      <c r="E27" s="330"/>
      <c r="F27" s="330"/>
      <c r="G27" s="330"/>
      <c r="H27" s="330"/>
      <c r="I27" s="330"/>
      <c r="J27" s="331"/>
      <c r="K27" s="39"/>
      <c r="L27" s="333" t="s">
        <v>139</v>
      </c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29" t="s">
        <v>140</v>
      </c>
      <c r="BF27" s="330"/>
      <c r="BG27" s="330"/>
      <c r="BH27" s="330"/>
      <c r="BI27" s="330"/>
      <c r="BJ27" s="330"/>
      <c r="BK27" s="334"/>
      <c r="BL27" s="291">
        <v>-7043</v>
      </c>
      <c r="BM27" s="292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4"/>
      <c r="CF27" s="295">
        <v>-3946</v>
      </c>
      <c r="CG27" s="292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6"/>
    </row>
    <row r="28" spans="1:103" s="33" customFormat="1" ht="15" customHeight="1">
      <c r="A28" s="329"/>
      <c r="B28" s="330"/>
      <c r="C28" s="330"/>
      <c r="D28" s="330"/>
      <c r="E28" s="330"/>
      <c r="F28" s="330"/>
      <c r="G28" s="330"/>
      <c r="H28" s="330"/>
      <c r="I28" s="330"/>
      <c r="J28" s="331"/>
      <c r="K28" s="39"/>
      <c r="L28" s="345" t="s">
        <v>141</v>
      </c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29" t="s">
        <v>142</v>
      </c>
      <c r="BF28" s="330"/>
      <c r="BG28" s="330"/>
      <c r="BH28" s="330"/>
      <c r="BI28" s="330"/>
      <c r="BJ28" s="330"/>
      <c r="BK28" s="334"/>
      <c r="BL28" s="346">
        <f>SUM(BL22:CE27)</f>
        <v>7309.799999999988</v>
      </c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8"/>
      <c r="CF28" s="349">
        <f>SUM(CF22:CY27)</f>
        <v>4013</v>
      </c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1"/>
    </row>
    <row r="29" spans="1:103" s="33" customFormat="1" ht="15" customHeight="1">
      <c r="A29" s="329"/>
      <c r="B29" s="330"/>
      <c r="C29" s="330"/>
      <c r="D29" s="330"/>
      <c r="E29" s="330"/>
      <c r="F29" s="330"/>
      <c r="G29" s="330"/>
      <c r="H29" s="330"/>
      <c r="I29" s="330"/>
      <c r="J29" s="331"/>
      <c r="K29" s="39"/>
      <c r="L29" s="333" t="s">
        <v>143</v>
      </c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29" t="s">
        <v>144</v>
      </c>
      <c r="BF29" s="330"/>
      <c r="BG29" s="330"/>
      <c r="BH29" s="330"/>
      <c r="BI29" s="330"/>
      <c r="BJ29" s="330"/>
      <c r="BK29" s="334"/>
      <c r="BL29" s="291">
        <v>-555</v>
      </c>
      <c r="BM29" s="292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4"/>
      <c r="CF29" s="295">
        <v>-500</v>
      </c>
      <c r="CG29" s="292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6"/>
    </row>
    <row r="30" spans="1:103" s="33" customFormat="1" ht="27.75" customHeight="1">
      <c r="A30" s="329"/>
      <c r="B30" s="330"/>
      <c r="C30" s="330"/>
      <c r="D30" s="330"/>
      <c r="E30" s="330"/>
      <c r="F30" s="330"/>
      <c r="G30" s="330"/>
      <c r="H30" s="330"/>
      <c r="I30" s="330"/>
      <c r="J30" s="331"/>
      <c r="K30" s="39"/>
      <c r="L30" s="341" t="s">
        <v>145</v>
      </c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2" t="s">
        <v>146</v>
      </c>
      <c r="BF30" s="343"/>
      <c r="BG30" s="343"/>
      <c r="BH30" s="343"/>
      <c r="BI30" s="343"/>
      <c r="BJ30" s="343"/>
      <c r="BK30" s="344"/>
      <c r="BL30" s="335">
        <v>0</v>
      </c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7"/>
      <c r="CF30" s="338">
        <v>0</v>
      </c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9"/>
    </row>
    <row r="31" spans="1:103" s="33" customFormat="1" ht="32.25" customHeight="1">
      <c r="A31" s="329"/>
      <c r="B31" s="330"/>
      <c r="C31" s="330"/>
      <c r="D31" s="330"/>
      <c r="E31" s="330"/>
      <c r="F31" s="330"/>
      <c r="G31" s="330"/>
      <c r="H31" s="330"/>
      <c r="I31" s="330"/>
      <c r="J31" s="331"/>
      <c r="K31" s="39"/>
      <c r="L31" s="332" t="s">
        <v>147</v>
      </c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29" t="s">
        <v>148</v>
      </c>
      <c r="BF31" s="330"/>
      <c r="BG31" s="330"/>
      <c r="BH31" s="330"/>
      <c r="BI31" s="330"/>
      <c r="BJ31" s="330"/>
      <c r="BK31" s="334"/>
      <c r="BL31" s="335">
        <v>0</v>
      </c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7"/>
      <c r="CF31" s="338">
        <v>0</v>
      </c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9"/>
    </row>
    <row r="32" spans="1:103" s="33" customFormat="1" ht="30.75" customHeight="1">
      <c r="A32" s="329"/>
      <c r="B32" s="330"/>
      <c r="C32" s="330"/>
      <c r="D32" s="330"/>
      <c r="E32" s="330"/>
      <c r="F32" s="330"/>
      <c r="G32" s="330"/>
      <c r="H32" s="330"/>
      <c r="I32" s="330"/>
      <c r="J32" s="331"/>
      <c r="K32" s="39"/>
      <c r="L32" s="332" t="s">
        <v>149</v>
      </c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40"/>
      <c r="BE32" s="329" t="s">
        <v>150</v>
      </c>
      <c r="BF32" s="330"/>
      <c r="BG32" s="330"/>
      <c r="BH32" s="330"/>
      <c r="BI32" s="330"/>
      <c r="BJ32" s="330"/>
      <c r="BK32" s="334"/>
      <c r="BL32" s="335">
        <v>0</v>
      </c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7"/>
      <c r="CF32" s="338">
        <v>0</v>
      </c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9"/>
    </row>
    <row r="33" spans="1:103" s="41" customFormat="1" ht="17.25" customHeight="1" thickBot="1">
      <c r="A33" s="308"/>
      <c r="B33" s="309"/>
      <c r="C33" s="309"/>
      <c r="D33" s="309"/>
      <c r="E33" s="309"/>
      <c r="F33" s="309"/>
      <c r="G33" s="309"/>
      <c r="H33" s="309"/>
      <c r="I33" s="309"/>
      <c r="J33" s="310"/>
      <c r="K33" s="40"/>
      <c r="L33" s="311" t="s">
        <v>151</v>
      </c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2" t="s">
        <v>152</v>
      </c>
      <c r="BF33" s="313"/>
      <c r="BG33" s="313"/>
      <c r="BH33" s="313"/>
      <c r="BI33" s="313"/>
      <c r="BJ33" s="313"/>
      <c r="BK33" s="314"/>
      <c r="BL33" s="315">
        <v>0</v>
      </c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7"/>
      <c r="CF33" s="318">
        <v>0</v>
      </c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9"/>
    </row>
    <row r="34" spans="1:103" s="41" customFormat="1" ht="15" customHeight="1" thickBot="1">
      <c r="A34" s="308"/>
      <c r="B34" s="309"/>
      <c r="C34" s="309"/>
      <c r="D34" s="309"/>
      <c r="E34" s="309"/>
      <c r="F34" s="309"/>
      <c r="G34" s="309"/>
      <c r="H34" s="309"/>
      <c r="I34" s="309"/>
      <c r="J34" s="310"/>
      <c r="K34" s="42"/>
      <c r="L34" s="320" t="s">
        <v>153</v>
      </c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1" t="s">
        <v>154</v>
      </c>
      <c r="BF34" s="322"/>
      <c r="BG34" s="322"/>
      <c r="BH34" s="322"/>
      <c r="BI34" s="322"/>
      <c r="BJ34" s="322"/>
      <c r="BK34" s="323"/>
      <c r="BL34" s="324">
        <f>SUM(BL28:CE29)</f>
        <v>6754.799999999988</v>
      </c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6"/>
      <c r="CF34" s="327">
        <f>SUM(CF28:CY29)</f>
        <v>3513</v>
      </c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8"/>
    </row>
  </sheetData>
  <sheetProtection/>
  <mergeCells count="126"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BB10:CA10"/>
    <mergeCell ref="CF10:CO11"/>
    <mergeCell ref="CP10:CY11"/>
    <mergeCell ref="A11:BL11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CV14:CY14"/>
    <mergeCell ref="BL15:BS15"/>
    <mergeCell ref="BT15:BW15"/>
    <mergeCell ref="BX15:CE15"/>
    <mergeCell ref="CF15:CM15"/>
    <mergeCell ref="CN15:CQ15"/>
    <mergeCell ref="CR15:CY15"/>
    <mergeCell ref="A18:J18"/>
    <mergeCell ref="L18:BD18"/>
    <mergeCell ref="BE18:BK18"/>
    <mergeCell ref="BL16:CE16"/>
    <mergeCell ref="CF16:CY16"/>
    <mergeCell ref="A17:J17"/>
    <mergeCell ref="L17:BD17"/>
    <mergeCell ref="BE17:BK17"/>
    <mergeCell ref="BL17:CE17"/>
    <mergeCell ref="CF17:CY17"/>
    <mergeCell ref="A20:J20"/>
    <mergeCell ref="L20:BD20"/>
    <mergeCell ref="BE20:BK20"/>
    <mergeCell ref="A19:J19"/>
    <mergeCell ref="L19:BD19"/>
    <mergeCell ref="BE19:BK19"/>
    <mergeCell ref="A22:J22"/>
    <mergeCell ref="L22:BD22"/>
    <mergeCell ref="BE22:BK22"/>
    <mergeCell ref="BL22:CE22"/>
    <mergeCell ref="CF22:CY22"/>
    <mergeCell ref="A21:J21"/>
    <mergeCell ref="L21:BD21"/>
    <mergeCell ref="BE21:BK21"/>
    <mergeCell ref="A23:J23"/>
    <mergeCell ref="L23:BD23"/>
    <mergeCell ref="BE23:BK23"/>
    <mergeCell ref="BL23:CE23"/>
    <mergeCell ref="CF23:CY23"/>
    <mergeCell ref="A24:J24"/>
    <mergeCell ref="L24:BD24"/>
    <mergeCell ref="BE24:BK24"/>
    <mergeCell ref="BL24:CE24"/>
    <mergeCell ref="CF24:CY24"/>
    <mergeCell ref="A26:J26"/>
    <mergeCell ref="L26:BD26"/>
    <mergeCell ref="BE26:BK26"/>
    <mergeCell ref="BL26:CE26"/>
    <mergeCell ref="CF26:CY26"/>
    <mergeCell ref="A25:J25"/>
    <mergeCell ref="L25:BD25"/>
    <mergeCell ref="BE25:BK25"/>
    <mergeCell ref="BL25:CE25"/>
    <mergeCell ref="CF25:CY25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CE27"/>
    <mergeCell ref="CF27:CY27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CE29"/>
    <mergeCell ref="CF29:CY29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CE34"/>
    <mergeCell ref="CF34:CY34"/>
    <mergeCell ref="BL18:CE18"/>
    <mergeCell ref="CF18:CY18"/>
    <mergeCell ref="BL20:CE20"/>
    <mergeCell ref="CF20:CY20"/>
    <mergeCell ref="BL21:CE21"/>
    <mergeCell ref="CF21:CY21"/>
    <mergeCell ref="BL19:CE19"/>
    <mergeCell ref="CF19:CY1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selection activeCell="AD16" sqref="AD16:AF16"/>
    </sheetView>
  </sheetViews>
  <sheetFormatPr defaultColWidth="0.875" defaultRowHeight="12.75"/>
  <cols>
    <col min="1" max="31" width="0.875" style="30" customWidth="1"/>
    <col min="32" max="32" width="1.625" style="30" customWidth="1"/>
    <col min="33" max="72" width="0.875" style="30" customWidth="1"/>
    <col min="73" max="73" width="2.125" style="30" customWidth="1"/>
    <col min="74" max="93" width="0.875" style="30" customWidth="1"/>
    <col min="94" max="94" width="2.00390625" style="30" customWidth="1"/>
    <col min="95" max="16384" width="0.875" style="30" customWidth="1"/>
  </cols>
  <sheetData>
    <row r="1" s="33" customFormat="1" ht="12">
      <c r="CY1" s="35" t="s">
        <v>155</v>
      </c>
    </row>
    <row r="2" s="33" customFormat="1" ht="6" customHeight="1">
      <c r="CY2" s="35"/>
    </row>
    <row r="3" spans="1:103" s="33" customFormat="1" ht="18" customHeight="1">
      <c r="A3" s="373" t="s">
        <v>166</v>
      </c>
      <c r="B3" s="374"/>
      <c r="C3" s="374"/>
      <c r="D3" s="374"/>
      <c r="E3" s="374"/>
      <c r="F3" s="374"/>
      <c r="G3" s="374"/>
      <c r="H3" s="374"/>
      <c r="I3" s="374"/>
      <c r="J3" s="375"/>
      <c r="K3" s="382" t="s">
        <v>167</v>
      </c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4"/>
      <c r="BE3" s="382" t="s">
        <v>70</v>
      </c>
      <c r="BF3" s="383"/>
      <c r="BG3" s="383"/>
      <c r="BH3" s="383"/>
      <c r="BI3" s="383"/>
      <c r="BJ3" s="383"/>
      <c r="BK3" s="384"/>
      <c r="BL3" s="391" t="s">
        <v>119</v>
      </c>
      <c r="BM3" s="392"/>
      <c r="BN3" s="392"/>
      <c r="BO3" s="392"/>
      <c r="BP3" s="392"/>
      <c r="BQ3" s="392"/>
      <c r="BR3" s="392"/>
      <c r="BS3" s="393" t="s">
        <v>208</v>
      </c>
      <c r="BT3" s="393"/>
      <c r="BU3" s="393"/>
      <c r="BV3" s="393"/>
      <c r="BW3" s="393"/>
      <c r="BX3" s="393"/>
      <c r="BY3" s="393"/>
      <c r="BZ3" s="393"/>
      <c r="CA3" s="393"/>
      <c r="CB3" s="394"/>
      <c r="CC3" s="394"/>
      <c r="CD3" s="394"/>
      <c r="CE3" s="395"/>
      <c r="CF3" s="391" t="s">
        <v>119</v>
      </c>
      <c r="CG3" s="392"/>
      <c r="CH3" s="392"/>
      <c r="CI3" s="392"/>
      <c r="CJ3" s="392"/>
      <c r="CK3" s="392"/>
      <c r="CL3" s="392"/>
      <c r="CM3" s="393" t="s">
        <v>208</v>
      </c>
      <c r="CN3" s="393"/>
      <c r="CO3" s="393"/>
      <c r="CP3" s="393"/>
      <c r="CQ3" s="393"/>
      <c r="CR3" s="393"/>
      <c r="CS3" s="393"/>
      <c r="CT3" s="393"/>
      <c r="CU3" s="393"/>
      <c r="CV3" s="394"/>
      <c r="CW3" s="394"/>
      <c r="CX3" s="394"/>
      <c r="CY3" s="395"/>
    </row>
    <row r="4" spans="1:103" s="33" customFormat="1" ht="14.25">
      <c r="A4" s="376"/>
      <c r="B4" s="377"/>
      <c r="C4" s="377"/>
      <c r="D4" s="377"/>
      <c r="E4" s="377"/>
      <c r="F4" s="377"/>
      <c r="G4" s="377"/>
      <c r="H4" s="377"/>
      <c r="I4" s="377"/>
      <c r="J4" s="378"/>
      <c r="K4" s="385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7"/>
      <c r="BE4" s="385"/>
      <c r="BF4" s="386"/>
      <c r="BG4" s="386"/>
      <c r="BH4" s="386"/>
      <c r="BI4" s="386"/>
      <c r="BJ4" s="386"/>
      <c r="BK4" s="387"/>
      <c r="BL4" s="365">
        <v>20</v>
      </c>
      <c r="BM4" s="366"/>
      <c r="BN4" s="366"/>
      <c r="BO4" s="366"/>
      <c r="BP4" s="366"/>
      <c r="BQ4" s="366"/>
      <c r="BR4" s="366"/>
      <c r="BS4" s="366"/>
      <c r="BT4" s="367" t="s">
        <v>191</v>
      </c>
      <c r="BU4" s="367"/>
      <c r="BV4" s="367"/>
      <c r="BW4" s="367"/>
      <c r="BX4" s="368" t="s">
        <v>168</v>
      </c>
      <c r="BY4" s="368"/>
      <c r="BZ4" s="368"/>
      <c r="CA4" s="368"/>
      <c r="CB4" s="368"/>
      <c r="CC4" s="368"/>
      <c r="CD4" s="368"/>
      <c r="CE4" s="369"/>
      <c r="CF4" s="365">
        <v>20</v>
      </c>
      <c r="CG4" s="366"/>
      <c r="CH4" s="366"/>
      <c r="CI4" s="366"/>
      <c r="CJ4" s="366"/>
      <c r="CK4" s="366"/>
      <c r="CL4" s="366"/>
      <c r="CM4" s="366"/>
      <c r="CN4" s="367" t="s">
        <v>192</v>
      </c>
      <c r="CO4" s="367"/>
      <c r="CP4" s="367"/>
      <c r="CQ4" s="367"/>
      <c r="CR4" s="368" t="s">
        <v>169</v>
      </c>
      <c r="CS4" s="368"/>
      <c r="CT4" s="368"/>
      <c r="CU4" s="368"/>
      <c r="CV4" s="368"/>
      <c r="CW4" s="368"/>
      <c r="CX4" s="368"/>
      <c r="CY4" s="369"/>
    </row>
    <row r="5" spans="1:103" s="33" customFormat="1" ht="6.75" customHeight="1" thickBot="1">
      <c r="A5" s="379"/>
      <c r="B5" s="380"/>
      <c r="C5" s="380"/>
      <c r="D5" s="380"/>
      <c r="E5" s="380"/>
      <c r="F5" s="380"/>
      <c r="G5" s="380"/>
      <c r="H5" s="380"/>
      <c r="I5" s="380"/>
      <c r="J5" s="381"/>
      <c r="K5" s="388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90"/>
      <c r="BE5" s="388"/>
      <c r="BF5" s="389"/>
      <c r="BG5" s="389"/>
      <c r="BH5" s="389"/>
      <c r="BI5" s="389"/>
      <c r="BJ5" s="389"/>
      <c r="BK5" s="390"/>
      <c r="BL5" s="357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9"/>
      <c r="CF5" s="357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9"/>
    </row>
    <row r="6" spans="1:103" s="33" customFormat="1" ht="15.75">
      <c r="A6" s="446"/>
      <c r="B6" s="394"/>
      <c r="C6" s="394"/>
      <c r="D6" s="394"/>
      <c r="E6" s="394"/>
      <c r="F6" s="394"/>
      <c r="G6" s="394"/>
      <c r="H6" s="394"/>
      <c r="I6" s="394"/>
      <c r="J6" s="395"/>
      <c r="K6" s="43"/>
      <c r="L6" s="447" t="s">
        <v>156</v>
      </c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6" t="s">
        <v>157</v>
      </c>
      <c r="BF6" s="394"/>
      <c r="BG6" s="394"/>
      <c r="BH6" s="394"/>
      <c r="BI6" s="394"/>
      <c r="BJ6" s="394"/>
      <c r="BK6" s="448"/>
      <c r="BL6" s="450">
        <v>0</v>
      </c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2"/>
      <c r="CF6" s="453">
        <v>0</v>
      </c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4"/>
    </row>
    <row r="7" spans="1:103" s="33" customFormat="1" ht="60" customHeight="1">
      <c r="A7" s="442"/>
      <c r="B7" s="443"/>
      <c r="C7" s="443"/>
      <c r="D7" s="443"/>
      <c r="E7" s="443"/>
      <c r="F7" s="443"/>
      <c r="G7" s="443"/>
      <c r="H7" s="443"/>
      <c r="I7" s="443"/>
      <c r="J7" s="444"/>
      <c r="K7" s="44"/>
      <c r="L7" s="445" t="s">
        <v>158</v>
      </c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2"/>
      <c r="BF7" s="443"/>
      <c r="BG7" s="443"/>
      <c r="BH7" s="443"/>
      <c r="BI7" s="443"/>
      <c r="BJ7" s="443"/>
      <c r="BK7" s="449"/>
      <c r="BL7" s="437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9"/>
      <c r="CF7" s="440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41"/>
    </row>
    <row r="8" spans="1:103" s="33" customFormat="1" ht="64.5" customHeight="1">
      <c r="A8" s="442"/>
      <c r="B8" s="443"/>
      <c r="C8" s="443"/>
      <c r="D8" s="443"/>
      <c r="E8" s="443"/>
      <c r="F8" s="443"/>
      <c r="G8" s="443"/>
      <c r="H8" s="443"/>
      <c r="I8" s="443"/>
      <c r="J8" s="444"/>
      <c r="K8" s="44"/>
      <c r="L8" s="445" t="s">
        <v>159</v>
      </c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342" t="s">
        <v>160</v>
      </c>
      <c r="BF8" s="343"/>
      <c r="BG8" s="343"/>
      <c r="BH8" s="343"/>
      <c r="BI8" s="343"/>
      <c r="BJ8" s="343"/>
      <c r="BK8" s="344"/>
      <c r="BL8" s="437">
        <v>0</v>
      </c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9"/>
      <c r="CF8" s="440">
        <v>0</v>
      </c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41"/>
    </row>
    <row r="9" spans="1:103" s="33" customFormat="1" ht="34.5" customHeight="1">
      <c r="A9" s="329"/>
      <c r="B9" s="330"/>
      <c r="C9" s="330"/>
      <c r="D9" s="330"/>
      <c r="E9" s="330"/>
      <c r="F9" s="330"/>
      <c r="G9" s="330"/>
      <c r="H9" s="330"/>
      <c r="I9" s="330"/>
      <c r="J9" s="331"/>
      <c r="K9" s="39"/>
      <c r="L9" s="332" t="s">
        <v>212</v>
      </c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40"/>
      <c r="BE9" s="329" t="s">
        <v>161</v>
      </c>
      <c r="BF9" s="330"/>
      <c r="BG9" s="330"/>
      <c r="BH9" s="330"/>
      <c r="BI9" s="330"/>
      <c r="BJ9" s="330"/>
      <c r="BK9" s="334"/>
      <c r="BL9" s="335">
        <v>6755</v>
      </c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7"/>
      <c r="CF9" s="338">
        <v>3513</v>
      </c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9"/>
    </row>
    <row r="10" spans="1:103" s="33" customFormat="1" ht="15" customHeight="1">
      <c r="A10" s="329"/>
      <c r="B10" s="330"/>
      <c r="C10" s="330"/>
      <c r="D10" s="330"/>
      <c r="E10" s="330"/>
      <c r="F10" s="330"/>
      <c r="G10" s="330"/>
      <c r="H10" s="330"/>
      <c r="I10" s="330"/>
      <c r="J10" s="331"/>
      <c r="K10" s="39"/>
      <c r="L10" s="333" t="s">
        <v>162</v>
      </c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29" t="s">
        <v>163</v>
      </c>
      <c r="BF10" s="330"/>
      <c r="BG10" s="330"/>
      <c r="BH10" s="330"/>
      <c r="BI10" s="330"/>
      <c r="BJ10" s="330"/>
      <c r="BK10" s="334"/>
      <c r="BL10" s="335">
        <v>0</v>
      </c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7"/>
      <c r="CF10" s="338">
        <v>0</v>
      </c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9"/>
    </row>
    <row r="11" spans="1:103" s="41" customFormat="1" ht="31.5" customHeight="1" thickBot="1">
      <c r="A11" s="308"/>
      <c r="B11" s="309"/>
      <c r="C11" s="309"/>
      <c r="D11" s="309"/>
      <c r="E11" s="309"/>
      <c r="F11" s="309"/>
      <c r="G11" s="309"/>
      <c r="H11" s="309"/>
      <c r="I11" s="309"/>
      <c r="J11" s="310"/>
      <c r="K11" s="45"/>
      <c r="L11" s="434" t="s">
        <v>164</v>
      </c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5"/>
      <c r="BE11" s="308" t="s">
        <v>165</v>
      </c>
      <c r="BF11" s="309"/>
      <c r="BG11" s="309"/>
      <c r="BH11" s="309"/>
      <c r="BI11" s="309"/>
      <c r="BJ11" s="309"/>
      <c r="BK11" s="436"/>
      <c r="BL11" s="315">
        <v>0</v>
      </c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7"/>
      <c r="CF11" s="318">
        <v>0</v>
      </c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9"/>
    </row>
    <row r="12" ht="24.75" customHeight="1"/>
    <row r="13" spans="56:57" s="33" customFormat="1" ht="12.75">
      <c r="BD13" s="30" t="s">
        <v>64</v>
      </c>
      <c r="BE13" s="30"/>
    </row>
    <row r="14" spans="1:103" s="33" customFormat="1" ht="15">
      <c r="A14" s="30" t="s">
        <v>63</v>
      </c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D14" s="428" t="s">
        <v>201</v>
      </c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428"/>
      <c r="AZ14" s="428"/>
      <c r="BD14" s="30" t="s">
        <v>65</v>
      </c>
      <c r="BE14" s="30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C14" s="428" t="s">
        <v>202</v>
      </c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</row>
    <row r="15" spans="10:103" s="46" customFormat="1" ht="15">
      <c r="J15" s="48"/>
      <c r="K15" s="48"/>
      <c r="L15" s="48"/>
      <c r="M15" s="48"/>
      <c r="N15" s="48"/>
      <c r="O15" s="432" t="s">
        <v>66</v>
      </c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33"/>
      <c r="AC15" s="33"/>
      <c r="AD15" s="432" t="s">
        <v>67</v>
      </c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N15" s="433" t="s">
        <v>66</v>
      </c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C15" s="433" t="s">
        <v>67</v>
      </c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</row>
    <row r="16" spans="1:52" s="33" customFormat="1" ht="15">
      <c r="A16" s="425" t="s">
        <v>68</v>
      </c>
      <c r="B16" s="425"/>
      <c r="C16" s="426" t="s">
        <v>213</v>
      </c>
      <c r="D16" s="426"/>
      <c r="E16" s="426"/>
      <c r="F16" s="426"/>
      <c r="G16" s="427" t="s">
        <v>68</v>
      </c>
      <c r="H16" s="427"/>
      <c r="J16" s="428" t="s">
        <v>214</v>
      </c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9">
        <v>20</v>
      </c>
      <c r="AA16" s="429"/>
      <c r="AB16" s="429"/>
      <c r="AC16" s="429"/>
      <c r="AD16" s="430" t="s">
        <v>191</v>
      </c>
      <c r="AE16" s="430"/>
      <c r="AF16" s="430"/>
      <c r="AG16" s="48"/>
      <c r="AH16" s="48" t="s">
        <v>19</v>
      </c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8" s="46" customFormat="1" ht="10.5">
      <c r="E18" s="46" t="s">
        <v>69</v>
      </c>
    </row>
    <row r="19" spans="1:28" s="46" customFormat="1" ht="10.5">
      <c r="A19" s="47" t="s">
        <v>171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103" s="46" customFormat="1" ht="55.5" customHeight="1">
      <c r="A20" s="424" t="s">
        <v>203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4"/>
      <c r="BT20" s="424"/>
      <c r="BU20" s="424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</row>
    <row r="21" spans="1:28" s="46" customFormat="1" ht="10.5">
      <c r="A21" s="47" t="s">
        <v>204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46" customFormat="1" ht="10.5">
      <c r="A22" s="47" t="s">
        <v>205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46" customFormat="1" ht="10.5">
      <c r="A23" s="47" t="s">
        <v>206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103" s="46" customFormat="1" ht="37.5" customHeight="1">
      <c r="A24" s="424" t="s">
        <v>207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4"/>
      <c r="BW24" s="424"/>
      <c r="BX24" s="424"/>
      <c r="BY24" s="424"/>
      <c r="BZ24" s="424"/>
      <c r="CA24" s="424"/>
      <c r="CB24" s="424"/>
      <c r="CC24" s="424"/>
      <c r="CD24" s="424"/>
      <c r="CE24" s="424"/>
      <c r="CF24" s="424"/>
      <c r="CG24" s="424"/>
      <c r="CH24" s="424"/>
      <c r="CI24" s="424"/>
      <c r="CJ24" s="424"/>
      <c r="CK24" s="424"/>
      <c r="CL24" s="424"/>
      <c r="CM24" s="424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</row>
    <row r="25" ht="3" customHeight="1"/>
  </sheetData>
  <sheetProtection/>
  <mergeCells count="59">
    <mergeCell ref="BS3:CA3"/>
    <mergeCell ref="CB3:CE3"/>
    <mergeCell ref="BL5:CE5"/>
    <mergeCell ref="CF3:CL3"/>
    <mergeCell ref="CM3:CU3"/>
    <mergeCell ref="CV3:CY3"/>
    <mergeCell ref="BL4:BS4"/>
    <mergeCell ref="BT4:BW4"/>
    <mergeCell ref="BX4:CE4"/>
    <mergeCell ref="CF4:CM4"/>
    <mergeCell ref="CN4:CQ4"/>
    <mergeCell ref="CR4:CY4"/>
    <mergeCell ref="BL3:BR3"/>
    <mergeCell ref="CF5:CY5"/>
    <mergeCell ref="A6:J7"/>
    <mergeCell ref="L6:BD6"/>
    <mergeCell ref="BE6:BK7"/>
    <mergeCell ref="BL6:CE7"/>
    <mergeCell ref="CF6:CY7"/>
    <mergeCell ref="L7:BD7"/>
    <mergeCell ref="A3:J5"/>
    <mergeCell ref="K3:BD5"/>
    <mergeCell ref="BE3:BK5"/>
    <mergeCell ref="A8:J8"/>
    <mergeCell ref="L8:BD8"/>
    <mergeCell ref="BE8:BK8"/>
    <mergeCell ref="BL8:CE8"/>
    <mergeCell ref="CF8:CY8"/>
    <mergeCell ref="A9:J9"/>
    <mergeCell ref="L9:BD9"/>
    <mergeCell ref="BE9:BK9"/>
    <mergeCell ref="BL9:CE9"/>
    <mergeCell ref="CF9:CY9"/>
    <mergeCell ref="A10:J10"/>
    <mergeCell ref="L10:BD10"/>
    <mergeCell ref="BE10:BK10"/>
    <mergeCell ref="BL10:CE10"/>
    <mergeCell ref="CF10:CY10"/>
    <mergeCell ref="A11:J11"/>
    <mergeCell ref="L11:BD11"/>
    <mergeCell ref="BE11:BK11"/>
    <mergeCell ref="BL11:CE11"/>
    <mergeCell ref="CF11:CY11"/>
    <mergeCell ref="O14:AA14"/>
    <mergeCell ref="AD14:AZ14"/>
    <mergeCell ref="BN14:BZ14"/>
    <mergeCell ref="CC14:CY14"/>
    <mergeCell ref="O15:AA15"/>
    <mergeCell ref="AD15:AZ15"/>
    <mergeCell ref="BN15:BZ15"/>
    <mergeCell ref="CC15:CY15"/>
    <mergeCell ref="A20:CY20"/>
    <mergeCell ref="A24:CY24"/>
    <mergeCell ref="A16:B16"/>
    <mergeCell ref="C16:F16"/>
    <mergeCell ref="G16:H16"/>
    <mergeCell ref="J16:Y16"/>
    <mergeCell ref="Z16:AC16"/>
    <mergeCell ref="AD16:AF16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30"/>
  <sheetViews>
    <sheetView tabSelected="1" zoomScalePageLayoutView="0" workbookViewId="0" topLeftCell="A1">
      <selection activeCell="AQ23" sqref="AQ23:AZ23"/>
    </sheetView>
  </sheetViews>
  <sheetFormatPr defaultColWidth="1.75390625" defaultRowHeight="12.75"/>
  <cols>
    <col min="1" max="27" width="1.75390625" style="49" customWidth="1"/>
    <col min="28" max="28" width="2.625" style="49" customWidth="1"/>
    <col min="29" max="29" width="2.25390625" style="49" customWidth="1"/>
    <col min="30" max="59" width="1.75390625" style="49" customWidth="1"/>
    <col min="60" max="16384" width="1.75390625" style="49" customWidth="1"/>
  </cols>
  <sheetData>
    <row r="1" spans="40:69" ht="12">
      <c r="AN1" s="1" t="s">
        <v>21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40:69" ht="12">
      <c r="AN2" s="1" t="s">
        <v>22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40:69" ht="12">
      <c r="AN3" s="1" t="s">
        <v>23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40:69" ht="12">
      <c r="AN4" s="1" t="s">
        <v>24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40:69" ht="11.25">
      <c r="AN5" s="2" t="s">
        <v>107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40:69" ht="11.25">
      <c r="AN6" s="2" t="s">
        <v>108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42:52" ht="10.5"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1"/>
    </row>
    <row r="8" spans="42:52" ht="10.5"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1"/>
    </row>
    <row r="9" spans="42:52" ht="10.5"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1"/>
    </row>
    <row r="10" spans="42:52" ht="10.5"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1"/>
    </row>
    <row r="11" spans="42:52" ht="10.5"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1"/>
    </row>
    <row r="12" spans="42:52" ht="10.5"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1"/>
    </row>
    <row r="13" spans="42:52" ht="10.5"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1"/>
    </row>
    <row r="14" spans="42:52" ht="10.5"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1"/>
    </row>
    <row r="15" spans="42:52" ht="10.5"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</row>
    <row r="18" spans="1:52" s="53" customFormat="1" ht="24" customHeight="1">
      <c r="A18" s="455" t="s">
        <v>17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s="59" customFormat="1" ht="2.25" customHeight="1">
      <c r="A19" s="456" t="s">
        <v>18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7" t="s">
        <v>194</v>
      </c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54">
        <v>20</v>
      </c>
      <c r="Z19" s="54"/>
      <c r="AA19" s="54"/>
      <c r="AB19" s="55"/>
      <c r="AC19" s="56"/>
      <c r="AD19" s="56"/>
      <c r="AE19" s="56"/>
      <c r="AF19" s="56"/>
      <c r="AG19" s="57"/>
      <c r="AH19" s="57"/>
      <c r="AI19" s="52"/>
      <c r="AJ19" s="52"/>
      <c r="AK19" s="52"/>
      <c r="AL19" s="52"/>
      <c r="AM19" s="52"/>
      <c r="AN19" s="52"/>
      <c r="AO19" s="52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</row>
    <row r="20" spans="1:52" s="64" customFormat="1" ht="19.5" customHeight="1" thickBot="1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9" t="s">
        <v>215</v>
      </c>
      <c r="Z20" s="459"/>
      <c r="AA20" s="459"/>
      <c r="AB20" s="460">
        <v>12</v>
      </c>
      <c r="AC20" s="460"/>
      <c r="AD20" s="461" t="s">
        <v>19</v>
      </c>
      <c r="AE20" s="461"/>
      <c r="AF20" s="56"/>
      <c r="AG20" s="57"/>
      <c r="AH20" s="57"/>
      <c r="AI20" s="60"/>
      <c r="AJ20" s="61"/>
      <c r="AK20" s="62"/>
      <c r="AL20" s="62"/>
      <c r="AM20" s="62"/>
      <c r="AN20" s="62"/>
      <c r="AO20" s="62"/>
      <c r="AP20" s="63"/>
      <c r="AQ20" s="465" t="s">
        <v>0</v>
      </c>
      <c r="AR20" s="466"/>
      <c r="AS20" s="466"/>
      <c r="AT20" s="466"/>
      <c r="AU20" s="466"/>
      <c r="AV20" s="466"/>
      <c r="AW20" s="466"/>
      <c r="AX20" s="466"/>
      <c r="AY20" s="466"/>
      <c r="AZ20" s="467"/>
    </row>
    <row r="21" spans="1:52" s="65" customFormat="1" ht="13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AG21" s="64"/>
      <c r="AH21" s="64"/>
      <c r="AI21" s="64"/>
      <c r="AJ21" s="64"/>
      <c r="AK21" s="64"/>
      <c r="AL21" s="64"/>
      <c r="AM21" s="64"/>
      <c r="AN21" s="64"/>
      <c r="AO21" s="66" t="s">
        <v>2</v>
      </c>
      <c r="AP21" s="64"/>
      <c r="AQ21" s="468" t="s">
        <v>1</v>
      </c>
      <c r="AR21" s="469"/>
      <c r="AS21" s="469"/>
      <c r="AT21" s="469"/>
      <c r="AU21" s="469"/>
      <c r="AV21" s="469"/>
      <c r="AW21" s="469"/>
      <c r="AX21" s="469"/>
      <c r="AY21" s="469"/>
      <c r="AZ21" s="470"/>
    </row>
    <row r="22" spans="1:52" s="65" customFormat="1" ht="13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6" t="s">
        <v>3</v>
      </c>
      <c r="AP22" s="64"/>
      <c r="AQ22" s="471" t="s">
        <v>221</v>
      </c>
      <c r="AR22" s="472"/>
      <c r="AS22" s="472"/>
      <c r="AT22" s="472" t="s">
        <v>216</v>
      </c>
      <c r="AU22" s="472"/>
      <c r="AV22" s="472"/>
      <c r="AW22" s="472"/>
      <c r="AX22" s="472" t="s">
        <v>181</v>
      </c>
      <c r="AY22" s="472"/>
      <c r="AZ22" s="473"/>
    </row>
    <row r="23" spans="1:52" s="65" customFormat="1" ht="21.75" customHeight="1">
      <c r="A23" s="67" t="s">
        <v>8</v>
      </c>
      <c r="B23" s="64"/>
      <c r="C23" s="64"/>
      <c r="D23" s="64"/>
      <c r="E23" s="64"/>
      <c r="F23" s="64"/>
      <c r="G23" s="64"/>
      <c r="H23" s="474" t="s">
        <v>178</v>
      </c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68"/>
      <c r="AL23" s="69"/>
      <c r="AM23" s="64"/>
      <c r="AN23" s="64"/>
      <c r="AO23" s="66" t="s">
        <v>4</v>
      </c>
      <c r="AP23" s="64"/>
      <c r="AQ23" s="475" t="s">
        <v>182</v>
      </c>
      <c r="AR23" s="462"/>
      <c r="AS23" s="462"/>
      <c r="AT23" s="462"/>
      <c r="AU23" s="462"/>
      <c r="AV23" s="462"/>
      <c r="AW23" s="462"/>
      <c r="AX23" s="462"/>
      <c r="AY23" s="462"/>
      <c r="AZ23" s="463"/>
    </row>
    <row r="24" spans="1:52" s="65" customFormat="1" ht="13.5" customHeight="1">
      <c r="A24" s="64" t="s">
        <v>9</v>
      </c>
      <c r="B24" s="64"/>
      <c r="C24" s="64"/>
      <c r="D24" s="64"/>
      <c r="E24" s="64"/>
      <c r="F24" s="64"/>
      <c r="G24" s="64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69"/>
      <c r="AN24" s="64"/>
      <c r="AO24" s="66" t="s">
        <v>5</v>
      </c>
      <c r="AP24" s="64"/>
      <c r="AQ24" s="475" t="s">
        <v>183</v>
      </c>
      <c r="AR24" s="462"/>
      <c r="AS24" s="462"/>
      <c r="AT24" s="462"/>
      <c r="AU24" s="462"/>
      <c r="AV24" s="462"/>
      <c r="AW24" s="462"/>
      <c r="AX24" s="462"/>
      <c r="AY24" s="462"/>
      <c r="AZ24" s="463"/>
    </row>
    <row r="25" spans="1:52" s="65" customFormat="1" ht="12.75">
      <c r="A25" s="67" t="s">
        <v>12</v>
      </c>
      <c r="B25" s="64"/>
      <c r="C25" s="64"/>
      <c r="D25" s="64"/>
      <c r="E25" s="64"/>
      <c r="F25" s="64"/>
      <c r="G25" s="64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4"/>
      <c r="AO25" s="66"/>
      <c r="AP25" s="64"/>
      <c r="AQ25" s="483" t="s">
        <v>184</v>
      </c>
      <c r="AR25" s="484"/>
      <c r="AS25" s="484"/>
      <c r="AT25" s="484"/>
      <c r="AU25" s="484"/>
      <c r="AV25" s="484"/>
      <c r="AW25" s="484"/>
      <c r="AX25" s="484"/>
      <c r="AY25" s="484"/>
      <c r="AZ25" s="485"/>
    </row>
    <row r="26" spans="1:52" s="65" customFormat="1" ht="21" customHeight="1">
      <c r="A26" s="70" t="s">
        <v>13</v>
      </c>
      <c r="B26" s="64"/>
      <c r="C26" s="64"/>
      <c r="D26" s="64"/>
      <c r="E26" s="64"/>
      <c r="F26" s="64"/>
      <c r="G26" s="64"/>
      <c r="H26" s="69"/>
      <c r="I26" s="489" t="s">
        <v>180</v>
      </c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68"/>
      <c r="AL26" s="69"/>
      <c r="AM26" s="64"/>
      <c r="AN26" s="64"/>
      <c r="AO26" s="66" t="s">
        <v>217</v>
      </c>
      <c r="AP26" s="64"/>
      <c r="AQ26" s="486"/>
      <c r="AR26" s="487"/>
      <c r="AS26" s="487"/>
      <c r="AT26" s="487"/>
      <c r="AU26" s="487"/>
      <c r="AV26" s="487"/>
      <c r="AW26" s="487"/>
      <c r="AX26" s="487"/>
      <c r="AY26" s="487"/>
      <c r="AZ26" s="488"/>
    </row>
    <row r="27" spans="1:52" s="65" customFormat="1" ht="18.75" customHeight="1">
      <c r="A27" s="479" t="s">
        <v>218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91"/>
      <c r="AG27" s="491"/>
      <c r="AH27" s="491"/>
      <c r="AI27" s="491"/>
      <c r="AJ27" s="491"/>
      <c r="AK27" s="491"/>
      <c r="AL27" s="491"/>
      <c r="AM27" s="491"/>
      <c r="AN27" s="491"/>
      <c r="AO27" s="71"/>
      <c r="AP27" s="72"/>
      <c r="AQ27" s="475" t="s">
        <v>185</v>
      </c>
      <c r="AR27" s="462"/>
      <c r="AS27" s="462"/>
      <c r="AT27" s="462"/>
      <c r="AU27" s="462"/>
      <c r="AV27" s="462" t="s">
        <v>186</v>
      </c>
      <c r="AW27" s="462"/>
      <c r="AX27" s="462"/>
      <c r="AY27" s="462"/>
      <c r="AZ27" s="463"/>
    </row>
    <row r="28" spans="1:52" s="65" customFormat="1" ht="13.5" customHeight="1">
      <c r="A28" s="464" t="s">
        <v>222</v>
      </c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73"/>
      <c r="AH28" s="73"/>
      <c r="AI28" s="64"/>
      <c r="AJ28" s="64"/>
      <c r="AK28" s="64"/>
      <c r="AL28" s="64"/>
      <c r="AM28" s="64"/>
      <c r="AN28" s="64"/>
      <c r="AO28" s="66" t="s">
        <v>6</v>
      </c>
      <c r="AP28" s="64"/>
      <c r="AQ28" s="475"/>
      <c r="AR28" s="462"/>
      <c r="AS28" s="462"/>
      <c r="AT28" s="462"/>
      <c r="AU28" s="462"/>
      <c r="AV28" s="462"/>
      <c r="AW28" s="462"/>
      <c r="AX28" s="462"/>
      <c r="AY28" s="462"/>
      <c r="AZ28" s="463"/>
    </row>
    <row r="29" spans="1:52" s="65" customFormat="1" ht="13.5" customHeight="1" thickBot="1">
      <c r="A29" s="67" t="s">
        <v>15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6" t="s">
        <v>7</v>
      </c>
      <c r="AP29" s="64"/>
      <c r="AQ29" s="476" t="s">
        <v>219</v>
      </c>
      <c r="AR29" s="477"/>
      <c r="AS29" s="477"/>
      <c r="AT29" s="477"/>
      <c r="AU29" s="477"/>
      <c r="AV29" s="477"/>
      <c r="AW29" s="477"/>
      <c r="AX29" s="477"/>
      <c r="AY29" s="477"/>
      <c r="AZ29" s="478"/>
    </row>
    <row r="30" spans="1:52" s="65" customFormat="1" ht="21" customHeight="1">
      <c r="A30" s="479" t="s">
        <v>16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1" t="s">
        <v>190</v>
      </c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64"/>
      <c r="AQ30" s="69"/>
      <c r="AR30" s="69"/>
      <c r="AS30" s="69"/>
      <c r="AT30" s="69"/>
      <c r="AU30" s="69"/>
      <c r="AV30" s="69"/>
      <c r="AW30" s="69"/>
      <c r="AX30" s="69"/>
      <c r="AY30" s="69"/>
      <c r="AZ30" s="69"/>
    </row>
  </sheetData>
  <sheetProtection/>
  <mergeCells count="25">
    <mergeCell ref="AQ29:AZ29"/>
    <mergeCell ref="A30:N30"/>
    <mergeCell ref="O30:AO30"/>
    <mergeCell ref="X24:AL24"/>
    <mergeCell ref="AQ24:AZ24"/>
    <mergeCell ref="AQ25:AZ26"/>
    <mergeCell ref="I26:AJ26"/>
    <mergeCell ref="A27:AE27"/>
    <mergeCell ref="AF27:AN27"/>
    <mergeCell ref="AQ27:AU28"/>
    <mergeCell ref="AV27:AZ28"/>
    <mergeCell ref="A28:AF28"/>
    <mergeCell ref="AQ20:AZ20"/>
    <mergeCell ref="AQ21:AZ21"/>
    <mergeCell ref="AQ22:AS22"/>
    <mergeCell ref="AT22:AW22"/>
    <mergeCell ref="AX22:AZ22"/>
    <mergeCell ref="H23:AJ23"/>
    <mergeCell ref="AQ23:AZ23"/>
    <mergeCell ref="A18:AO18"/>
    <mergeCell ref="A19:L20"/>
    <mergeCell ref="M19:X20"/>
    <mergeCell ref="Y20:AA20"/>
    <mergeCell ref="AB20:AC20"/>
    <mergeCell ref="AD20:AE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5.375" style="0" customWidth="1"/>
    <col min="2" max="2" width="9.375" style="0" customWidth="1"/>
    <col min="3" max="3" width="18.625" style="0" customWidth="1"/>
  </cols>
  <sheetData>
    <row r="1" spans="1:5" ht="16.5">
      <c r="A1" s="74" t="s">
        <v>225</v>
      </c>
      <c r="B1" s="75"/>
      <c r="C1" s="75"/>
      <c r="D1" s="75"/>
      <c r="E1" s="76"/>
    </row>
    <row r="2" spans="1:5" ht="15.75">
      <c r="A2" s="74" t="s">
        <v>228</v>
      </c>
      <c r="B2" s="75"/>
      <c r="C2" s="75"/>
      <c r="D2" s="75"/>
      <c r="E2" s="76"/>
    </row>
    <row r="3" spans="1:5" ht="16.5">
      <c r="A3" s="74" t="s">
        <v>227</v>
      </c>
      <c r="B3" s="75"/>
      <c r="C3" s="75"/>
      <c r="D3" s="75"/>
      <c r="E3" s="76"/>
    </row>
    <row r="4" spans="1:5" ht="15">
      <c r="A4" s="74" t="s">
        <v>223</v>
      </c>
      <c r="B4" s="75"/>
      <c r="C4" s="75"/>
      <c r="D4" s="75"/>
      <c r="E4" s="76"/>
    </row>
    <row r="5" spans="1:5" ht="15.75">
      <c r="A5" s="79" t="s">
        <v>226</v>
      </c>
      <c r="B5" s="75"/>
      <c r="C5" s="75"/>
      <c r="D5" s="75"/>
      <c r="E5" s="76"/>
    </row>
    <row r="6" spans="1:5" ht="16.5">
      <c r="A6" s="75" t="s">
        <v>224</v>
      </c>
      <c r="B6" s="75"/>
      <c r="C6" s="75"/>
      <c r="D6" s="75"/>
      <c r="E6" s="76"/>
    </row>
    <row r="7" spans="1:5" ht="15.75">
      <c r="A7" s="77" t="s">
        <v>232</v>
      </c>
      <c r="B7" s="78"/>
      <c r="C7" s="78"/>
      <c r="D7" s="78"/>
      <c r="E7" s="76"/>
    </row>
    <row r="9" s="81" customFormat="1" ht="18.75">
      <c r="A9" s="82" t="s">
        <v>229</v>
      </c>
    </row>
    <row r="10" s="81" customFormat="1" ht="18.75">
      <c r="A10" s="82"/>
    </row>
    <row r="11" spans="1:3" s="81" customFormat="1" ht="18.75">
      <c r="A11" s="84" t="s">
        <v>246</v>
      </c>
      <c r="B11" s="84" t="s">
        <v>244</v>
      </c>
      <c r="C11" s="85" t="s">
        <v>245</v>
      </c>
    </row>
    <row r="12" spans="1:3" s="81" customFormat="1" ht="18.75">
      <c r="A12" s="86" t="s">
        <v>230</v>
      </c>
      <c r="B12" s="87">
        <v>1520</v>
      </c>
      <c r="C12" s="88">
        <v>58894</v>
      </c>
    </row>
    <row r="13" spans="1:3" s="81" customFormat="1" ht="18.75">
      <c r="A13" s="89" t="s">
        <v>231</v>
      </c>
      <c r="B13" s="89"/>
      <c r="C13" s="90">
        <v>33550</v>
      </c>
    </row>
    <row r="14" spans="1:3" s="81" customFormat="1" ht="18.75">
      <c r="A14" s="89" t="s">
        <v>233</v>
      </c>
      <c r="B14" s="89"/>
      <c r="C14" s="90">
        <v>828</v>
      </c>
    </row>
    <row r="15" spans="1:3" s="81" customFormat="1" ht="18.75">
      <c r="A15" s="89" t="s">
        <v>234</v>
      </c>
      <c r="B15" s="89"/>
      <c r="C15" s="90">
        <v>1419</v>
      </c>
    </row>
    <row r="16" spans="1:3" s="81" customFormat="1" ht="18.75">
      <c r="A16" s="89" t="s">
        <v>235</v>
      </c>
      <c r="B16" s="89"/>
      <c r="C16" s="90">
        <v>28</v>
      </c>
    </row>
    <row r="17" spans="1:3" s="81" customFormat="1" ht="18.75">
      <c r="A17" s="89" t="s">
        <v>236</v>
      </c>
      <c r="B17" s="89"/>
      <c r="C17" s="90">
        <v>24</v>
      </c>
    </row>
    <row r="18" spans="1:3" s="81" customFormat="1" ht="18.75">
      <c r="A18" s="89" t="s">
        <v>237</v>
      </c>
      <c r="B18" s="89"/>
      <c r="C18" s="90">
        <v>928</v>
      </c>
    </row>
    <row r="19" spans="1:3" s="81" customFormat="1" ht="18.75">
      <c r="A19" s="89" t="s">
        <v>238</v>
      </c>
      <c r="B19" s="89"/>
      <c r="C19" s="90">
        <v>2406</v>
      </c>
    </row>
    <row r="20" spans="1:3" s="81" customFormat="1" ht="18.75">
      <c r="A20" s="89" t="s">
        <v>239</v>
      </c>
      <c r="B20" s="89"/>
      <c r="C20" s="90">
        <v>555</v>
      </c>
    </row>
    <row r="21" spans="1:3" s="81" customFormat="1" ht="18.75">
      <c r="A21" s="89" t="s">
        <v>240</v>
      </c>
      <c r="B21" s="89"/>
      <c r="C21" s="90">
        <v>22</v>
      </c>
    </row>
    <row r="22" spans="1:3" s="81" customFormat="1" ht="37.5">
      <c r="A22" s="91" t="s">
        <v>241</v>
      </c>
      <c r="B22" s="89"/>
      <c r="C22" s="90">
        <v>7590</v>
      </c>
    </row>
    <row r="23" spans="1:3" s="81" customFormat="1" ht="18.75">
      <c r="A23" s="89" t="s">
        <v>242</v>
      </c>
      <c r="B23" s="89"/>
      <c r="C23" s="90">
        <v>11092</v>
      </c>
    </row>
    <row r="24" spans="1:3" s="81" customFormat="1" ht="18.75">
      <c r="A24" s="89" t="s">
        <v>243</v>
      </c>
      <c r="B24" s="89"/>
      <c r="C24" s="90">
        <v>452</v>
      </c>
    </row>
    <row r="25" s="81" customFormat="1" ht="18.75">
      <c r="C25" s="83"/>
    </row>
    <row r="26" s="81" customFormat="1" ht="18.75">
      <c r="C26" s="83"/>
    </row>
    <row r="27" s="81" customFormat="1" ht="18.75">
      <c r="C27" s="83"/>
    </row>
    <row r="28" spans="1:3" s="81" customFormat="1" ht="18.75">
      <c r="A28" s="92" t="s">
        <v>247</v>
      </c>
      <c r="C28" s="83"/>
    </row>
    <row r="29" s="81" customFormat="1" ht="18.75">
      <c r="C29" s="83"/>
    </row>
    <row r="30" s="81" customFormat="1" ht="18.75">
      <c r="C30" s="83"/>
    </row>
    <row r="31" s="81" customFormat="1" ht="18.75">
      <c r="C31" s="83"/>
    </row>
    <row r="32" s="81" customFormat="1" ht="18.75">
      <c r="C32" s="83"/>
    </row>
    <row r="33" s="81" customFormat="1" ht="18.75">
      <c r="C33" s="83"/>
    </row>
    <row r="34" s="81" customFormat="1" ht="18.75">
      <c r="C34" s="83"/>
    </row>
    <row r="35" s="81" customFormat="1" ht="18.75">
      <c r="C35" s="83"/>
    </row>
    <row r="36" s="81" customFormat="1" ht="18.75">
      <c r="C36" s="83"/>
    </row>
    <row r="37" s="81" customFormat="1" ht="18.75">
      <c r="C37" s="83"/>
    </row>
    <row r="38" s="81" customFormat="1" ht="18.75">
      <c r="C38" s="83"/>
    </row>
    <row r="39" s="81" customFormat="1" ht="18.75">
      <c r="C39" s="83"/>
    </row>
    <row r="40" s="81" customFormat="1" ht="18.75">
      <c r="C40" s="83"/>
    </row>
    <row r="41" s="81" customFormat="1" ht="18.75">
      <c r="C41" s="83"/>
    </row>
    <row r="42" s="81" customFormat="1" ht="18.75">
      <c r="C42" s="83"/>
    </row>
    <row r="43" s="81" customFormat="1" ht="18.75">
      <c r="C43" s="83"/>
    </row>
    <row r="44" s="81" customFormat="1" ht="18.75">
      <c r="C44" s="83"/>
    </row>
    <row r="45" s="81" customFormat="1" ht="18.75">
      <c r="C45" s="83"/>
    </row>
    <row r="46" s="81" customFormat="1" ht="18.75">
      <c r="C46" s="83"/>
    </row>
    <row r="47" s="81" customFormat="1" ht="18.75">
      <c r="C47" s="83"/>
    </row>
    <row r="48" s="81" customFormat="1" ht="18.75">
      <c r="C48" s="83"/>
    </row>
    <row r="49" s="80" customFormat="1" ht="18"/>
    <row r="50" s="80" customFormat="1" ht="18"/>
    <row r="51" s="80" customFormat="1" ht="18"/>
    <row r="52" s="80" customFormat="1" ht="18"/>
    <row r="53" s="80" customFormat="1" ht="18"/>
    <row r="54" s="80" customFormat="1" ht="18"/>
    <row r="55" s="80" customFormat="1" ht="18"/>
    <row r="56" s="80" customFormat="1" ht="18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Выскубова</cp:lastModifiedBy>
  <cp:lastPrinted>2012-04-27T05:38:29Z</cp:lastPrinted>
  <dcterms:created xsi:type="dcterms:W3CDTF">2010-08-04T13:35:22Z</dcterms:created>
  <dcterms:modified xsi:type="dcterms:W3CDTF">2012-08-13T06:24:31Z</dcterms:modified>
  <cp:category/>
  <cp:version/>
  <cp:contentType/>
  <cp:contentStatus/>
</cp:coreProperties>
</file>