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стр.1_3" sheetId="1" r:id="rId1"/>
  </sheets>
  <definedNames>
    <definedName name="TABLE" localSheetId="0">'стр.1_3'!$A$4:$B$35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1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материалы+цеховые+гараж</t>
        </r>
      </text>
    </comment>
  </commentList>
</comments>
</file>

<file path=xl/sharedStrings.xml><?xml version="1.0" encoding="utf-8"?>
<sst xmlns="http://schemas.openxmlformats.org/spreadsheetml/2006/main" count="35" uniqueCount="35">
  <si>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 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</si>
  <si>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</si>
  <si>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</si>
  <si>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</si>
  <si>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деятельности:                         теплоснабжение</t>
    </r>
  </si>
  <si>
    <t>д) расходы на оплату труда и отчисления на социальные нужды основного производственного персонала</t>
  </si>
  <si>
    <t>е) расходы на оплату труда и отчисления на социальные нужды административно-управленческого персонала</t>
  </si>
  <si>
    <t>ж) расходы на амортизацию основных производственных средств и аренду имущества, используемого в технологическом процессе</t>
  </si>
  <si>
    <t>з) общепроизводственные расходы, в том числе расходы на текущий и капитальный ремонт</t>
  </si>
  <si>
    <t>и) общехозяйственные расходы, в том числе расходы на текущий и капитальный ремонт</t>
  </si>
  <si>
    <t>к)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</si>
  <si>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 xml:space="preserve">л)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</t>
  </si>
  <si>
    <t>м) прочие расходы, которые подлежат отнесению на регулируемые виды деятельности в соответствии с законодательством РФ</t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</si>
  <si>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руб.)</t>
    </r>
  </si>
  <si>
    <t>7) тепловая нагрузка по договорам, заключенным в рамках осуществления регулируемых видов деятельности (Гкал/час)</t>
  </si>
  <si>
    <t>8) объем вырабатываемой регулируемой организации тепловой энергии в рамках осуществления регулируемых видов деятельности (тыс.Гкал)</t>
  </si>
  <si>
    <t>9) объем тепловой энергии, отпускаемой потребителям по договорам, заключеннымв рамках осуществления регулируемых видов деятельности, в т.ч. определеном поприборам учета и расчетным путем (нормативам потребления коммунальных услуг) (тыс.Гкал)</t>
  </si>
  <si>
    <t>11) фактический объем потерь при передаче тепловой энергии (тыс.Гкал)</t>
  </si>
  <si>
    <t>12) среднесписочная численность основного производственного персонала (человек)</t>
  </si>
  <si>
    <t>14)  удельный расход условного топлива на единицу тепловой энергии, отпускаемой в тепловую сеть (кг у. т/Гкал)</t>
  </si>
  <si>
    <t>16) 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</si>
  <si>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а) расходы на покупаемую тепловую энергию (мощность)</t>
  </si>
  <si>
    <t>13)   среднесписочная численность административно-управленческого персонала (человек)</t>
  </si>
  <si>
    <t>г) расходы на холодную воду, используемую в технологическом процессе</t>
  </si>
  <si>
    <t>Информация об основных показателях финансово-хозяйственной
деятельности регулируемой организации за 1 квартал 2016 года</t>
  </si>
  <si>
    <t xml:space="preserve">б) расходы на топливо (по видам топлива)                                                                                     </t>
  </si>
  <si>
    <t xml:space="preserve">уголь :  объем, цена 1 тн.                                                               </t>
  </si>
  <si>
    <t>нефть:  объем, цена 1 тн.</t>
  </si>
  <si>
    <t>18695,69 тн.   4470,56 руб./тн</t>
  </si>
  <si>
    <t>1830,59 тн.    17818,76 руб./тн.</t>
  </si>
  <si>
    <t xml:space="preserve">объем приобретения эл.энегии, тыс.кВт.ч.    </t>
  </si>
  <si>
    <t xml:space="preserve">в) расходы на покупаемую электрическую энергию (мощность), используемую в технологическом процессе:                                                                                                </t>
  </si>
  <si>
    <t>средневзвешенная стоимость 1 кВт.ч.</t>
  </si>
  <si>
    <t>15) 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(кВт.ч/Гкал)</t>
  </si>
  <si>
    <t>10) технологические потери при передаче тепловой энергии, теплоносителя по тепловым сетям, утвержденных уполномоченным органом (тыс.Гкал)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</si>
</sst>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_-* #,##0.000_р_._-;\-* #,##0.000_р_._-;_-* &quot;-&quot;???_р_._-;_-@_-"/>
  </numFmts>
  <fonts count="45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165" fontId="1" fillId="0" borderId="10" xfId="60" applyNumberFormat="1" applyFont="1" applyFill="1" applyBorder="1" applyAlignment="1">
      <alignment horizontal="center"/>
    </xf>
    <xf numFmtId="165" fontId="1" fillId="0" borderId="10" xfId="60" applyNumberFormat="1" applyFont="1" applyFill="1" applyBorder="1" applyAlignment="1">
      <alignment horizontal="center" vertical="top"/>
    </xf>
    <xf numFmtId="165" fontId="1" fillId="0" borderId="10" xfId="6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43" fontId="1" fillId="0" borderId="10" xfId="60" applyNumberFormat="1" applyFont="1" applyFill="1" applyBorder="1" applyAlignment="1">
      <alignment horizontal="center" vertical="top"/>
    </xf>
    <xf numFmtId="166" fontId="1" fillId="0" borderId="10" xfId="6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5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56.875" style="1" customWidth="1"/>
    <col min="2" max="2" width="35.75390625" style="1" customWidth="1"/>
    <col min="3" max="16384" width="9.125" style="1" customWidth="1"/>
  </cols>
  <sheetData>
    <row r="1" ht="3" customHeight="1"/>
    <row r="2" spans="1:2" s="3" customFormat="1" ht="39" customHeight="1">
      <c r="A2" s="12" t="s">
        <v>24</v>
      </c>
      <c r="B2" s="12"/>
    </row>
    <row r="3" ht="15.75"/>
    <row r="4" spans="1:2" ht="47.25">
      <c r="A4" s="4" t="s">
        <v>4</v>
      </c>
      <c r="B4" s="6">
        <v>79880</v>
      </c>
    </row>
    <row r="5" spans="1:2" ht="47.25">
      <c r="A5" s="2" t="s">
        <v>0</v>
      </c>
      <c r="B5" s="7">
        <f>B6+B7+B10+B13+B14+B15+B16+B17+B18+B19+B20+B21</f>
        <v>179778.7261651</v>
      </c>
    </row>
    <row r="6" spans="1:2" ht="23.25" customHeight="1">
      <c r="A6" s="2" t="s">
        <v>21</v>
      </c>
      <c r="B6" s="7">
        <v>5762</v>
      </c>
    </row>
    <row r="7" spans="1:2" ht="23.25" customHeight="1">
      <c r="A7" s="5" t="s">
        <v>25</v>
      </c>
      <c r="B7" s="7">
        <v>116199</v>
      </c>
    </row>
    <row r="8" spans="1:2" ht="18" customHeight="1">
      <c r="A8" s="5" t="s">
        <v>26</v>
      </c>
      <c r="B8" s="7" t="s">
        <v>28</v>
      </c>
    </row>
    <row r="9" spans="1:2" ht="15.75">
      <c r="A9" s="5" t="s">
        <v>27</v>
      </c>
      <c r="B9" s="7" t="s">
        <v>29</v>
      </c>
    </row>
    <row r="10" spans="1:2" ht="33" customHeight="1">
      <c r="A10" s="4" t="s">
        <v>31</v>
      </c>
      <c r="B10" s="7">
        <f>B11*B12</f>
        <v>9401.7261651</v>
      </c>
    </row>
    <row r="11" spans="1:2" ht="16.5" customHeight="1">
      <c r="A11" s="9" t="s">
        <v>30</v>
      </c>
      <c r="B11" s="10">
        <v>3282.611</v>
      </c>
    </row>
    <row r="12" spans="1:2" ht="16.5" customHeight="1">
      <c r="A12" s="1" t="s">
        <v>32</v>
      </c>
      <c r="B12" s="11">
        <v>2.8641</v>
      </c>
    </row>
    <row r="13" spans="1:2" ht="31.5">
      <c r="A13" s="4" t="s">
        <v>23</v>
      </c>
      <c r="B13" s="7">
        <v>4010</v>
      </c>
    </row>
    <row r="14" spans="1:2" ht="33.75" customHeight="1">
      <c r="A14" s="2" t="s">
        <v>5</v>
      </c>
      <c r="B14" s="7">
        <f>16011+5057+30</f>
        <v>21098</v>
      </c>
    </row>
    <row r="15" spans="1:2" ht="33" customHeight="1">
      <c r="A15" s="2" t="s">
        <v>6</v>
      </c>
      <c r="B15" s="7">
        <v>6435</v>
      </c>
    </row>
    <row r="16" spans="1:2" ht="47.25" customHeight="1">
      <c r="A16" s="4" t="s">
        <v>7</v>
      </c>
      <c r="B16" s="7">
        <v>3848</v>
      </c>
    </row>
    <row r="17" spans="1:2" ht="31.5" customHeight="1">
      <c r="A17" s="2" t="s">
        <v>8</v>
      </c>
      <c r="B17" s="7">
        <f>447+3438+1866</f>
        <v>5751</v>
      </c>
    </row>
    <row r="18" spans="1:2" ht="31.5">
      <c r="A18" s="2" t="s">
        <v>9</v>
      </c>
      <c r="B18" s="7">
        <f>8671-B15</f>
        <v>2236</v>
      </c>
    </row>
    <row r="19" spans="1:2" ht="96" customHeight="1">
      <c r="A19" s="2" t="s">
        <v>10</v>
      </c>
      <c r="B19" s="7">
        <v>155</v>
      </c>
    </row>
    <row r="20" spans="1:2" ht="63">
      <c r="A20" s="2" t="s">
        <v>11</v>
      </c>
      <c r="B20" s="7">
        <f>14+159+20</f>
        <v>193</v>
      </c>
    </row>
    <row r="21" spans="1:2" ht="49.5" customHeight="1">
      <c r="A21" s="2" t="s">
        <v>12</v>
      </c>
      <c r="B21" s="7">
        <f>191+878+848+2761+12</f>
        <v>4690</v>
      </c>
    </row>
    <row r="22" spans="1:2" ht="80.25" customHeight="1">
      <c r="A22" s="2" t="s">
        <v>1</v>
      </c>
      <c r="B22" s="7"/>
    </row>
    <row r="23" spans="1:2" ht="50.25" customHeight="1">
      <c r="A23" s="2" t="s">
        <v>2</v>
      </c>
      <c r="B23" s="7"/>
    </row>
    <row r="24" spans="1:2" ht="31.5" customHeight="1">
      <c r="A24" s="2" t="s">
        <v>13</v>
      </c>
      <c r="B24" s="7">
        <v>129.903</v>
      </c>
    </row>
    <row r="25" spans="1:2" ht="79.5" customHeight="1">
      <c r="A25" s="2" t="s">
        <v>3</v>
      </c>
      <c r="B25" s="8"/>
    </row>
    <row r="26" spans="1:2" ht="47.25">
      <c r="A26" s="2" t="s">
        <v>14</v>
      </c>
      <c r="B26" s="7">
        <v>70</v>
      </c>
    </row>
    <row r="27" spans="1:2" ht="51.75" customHeight="1">
      <c r="A27" s="2" t="s">
        <v>15</v>
      </c>
      <c r="B27" s="11">
        <v>77.127</v>
      </c>
    </row>
    <row r="28" spans="1:2" ht="81.75" customHeight="1">
      <c r="A28" s="2" t="s">
        <v>16</v>
      </c>
      <c r="B28" s="11">
        <v>65.752</v>
      </c>
    </row>
    <row r="29" spans="1:2" ht="47.25" customHeight="1">
      <c r="A29" s="4" t="s">
        <v>34</v>
      </c>
      <c r="B29" s="11">
        <f>35779.5*44.23%/1000</f>
        <v>15.82527285</v>
      </c>
    </row>
    <row r="30" spans="1:2" ht="31.5">
      <c r="A30" s="2" t="s">
        <v>17</v>
      </c>
      <c r="B30" s="11">
        <v>14.361</v>
      </c>
    </row>
    <row r="31" spans="1:2" ht="31.5">
      <c r="A31" s="4" t="s">
        <v>18</v>
      </c>
      <c r="B31" s="7">
        <v>178</v>
      </c>
    </row>
    <row r="32" spans="1:2" ht="31.5">
      <c r="A32" s="4" t="s">
        <v>22</v>
      </c>
      <c r="B32" s="7">
        <v>47</v>
      </c>
    </row>
    <row r="33" spans="1:2" ht="47.25">
      <c r="A33" s="4" t="s">
        <v>19</v>
      </c>
      <c r="B33" s="10">
        <v>224.48</v>
      </c>
    </row>
    <row r="34" spans="1:2" ht="78.75" customHeight="1">
      <c r="A34" s="4" t="s">
        <v>33</v>
      </c>
      <c r="B34" s="10">
        <f>3282611.6/(B28*1000)</f>
        <v>49.924133106217305</v>
      </c>
    </row>
    <row r="35" spans="1:2" ht="78" customHeight="1">
      <c r="A35" s="4" t="s">
        <v>20</v>
      </c>
      <c r="B35" s="10">
        <f>131136/(B28*1000)</f>
        <v>1.994403212069595</v>
      </c>
    </row>
  </sheetData>
  <sheetProtection/>
  <mergeCells count="1">
    <mergeCell ref="A2:B2"/>
  </mergeCells>
  <printOptions/>
  <pageMargins left="0.7" right="0.39" top="0.39" bottom="0.31" header="0.16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2016-08-22T00:55:57Z</cp:lastPrinted>
  <dcterms:created xsi:type="dcterms:W3CDTF">2013-06-26T13:44:02Z</dcterms:created>
  <dcterms:modified xsi:type="dcterms:W3CDTF">2017-05-10T05:26:30Z</dcterms:modified>
  <cp:category/>
  <cp:version/>
  <cp:contentType/>
  <cp:contentStatus/>
</cp:coreProperties>
</file>